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8895" activeTab="3"/>
  </bookViews>
  <sheets>
    <sheet name="девочки6-8л." sheetId="1" r:id="rId1"/>
    <sheet name="мальчики 6-8л." sheetId="2" r:id="rId2"/>
    <sheet name="девочки 9-10л." sheetId="3" r:id="rId3"/>
    <sheet name="мальчики 9-10л." sheetId="4" r:id="rId4"/>
    <sheet name="девочки 11-12 л." sheetId="5" r:id="rId5"/>
    <sheet name="мальчики 11-12л." sheetId="6" r:id="rId6"/>
    <sheet name="девушки 13-15л." sheetId="7" r:id="rId7"/>
    <sheet name="юноши 13-15л." sheetId="8" r:id="rId8"/>
    <sheet name="девушки 16-17л." sheetId="9" r:id="rId9"/>
    <sheet name="юноши 16-17л." sheetId="10" r:id="rId10"/>
    <sheet name="жненщины 18-и ст." sheetId="11" r:id="rId11"/>
    <sheet name="мужчины 18 и ст." sheetId="12" r:id="rId12"/>
    <sheet name="Лист1" sheetId="13" r:id="rId13"/>
  </sheets>
  <definedNames>
    <definedName name="_xlnm._FilterDatabase" localSheetId="4" hidden="1">'девочки 11-12 л.'!$L$4:$L$21</definedName>
    <definedName name="_xlnm._FilterDatabase" localSheetId="2" hidden="1">'девочки 9-10л.'!$K$4:$K$26</definedName>
    <definedName name="_xlnm._FilterDatabase" localSheetId="0" hidden="1">'девочки6-8л.'!$K$4:$K$17</definedName>
    <definedName name="_xlnm._FilterDatabase" localSheetId="6" hidden="1">'девушки 13-15л.'!$K$4:$K$18</definedName>
    <definedName name="_xlnm._FilterDatabase" localSheetId="8" hidden="1">'девушки 16-17л.'!$K$4:$K$17</definedName>
    <definedName name="_xlnm._FilterDatabase" localSheetId="10" hidden="1">'жненщины 18-и ст.'!$K$4:$K$7</definedName>
    <definedName name="_xlnm._FilterDatabase" localSheetId="5" hidden="1">'мальчики 11-12л.'!$L$4:$L$26</definedName>
    <definedName name="_xlnm._FilterDatabase" localSheetId="1" hidden="1">'мальчики 6-8л.'!$K$4:$K$21</definedName>
    <definedName name="_xlnm._FilterDatabase" localSheetId="3" hidden="1">'мальчики 9-10л.'!$K$4:$K$31</definedName>
    <definedName name="_xlnm._FilterDatabase" localSheetId="11" hidden="1">'мужчины 18 и ст.'!$K$4:$K$8</definedName>
    <definedName name="_xlnm._FilterDatabase" localSheetId="7" hidden="1">'юноши 13-15л.'!$K$4:$K$28</definedName>
    <definedName name="_xlnm._FilterDatabase" localSheetId="9" hidden="1">'юноши 16-17л.'!$K$4:$K$17</definedName>
  </definedNames>
  <calcPr calcId="145621"/>
</workbook>
</file>

<file path=xl/calcChain.xml><?xml version="1.0" encoding="utf-8"?>
<calcChain xmlns="http://schemas.openxmlformats.org/spreadsheetml/2006/main">
  <c r="F7" i="12" l="1"/>
  <c r="H7" i="12"/>
  <c r="J7" i="12"/>
  <c r="F8" i="12"/>
  <c r="H8" i="12"/>
  <c r="J8" i="12"/>
  <c r="K8" i="12" l="1"/>
  <c r="K7" i="12"/>
  <c r="J30" i="4"/>
  <c r="J23" i="4"/>
  <c r="J12" i="4"/>
  <c r="J27" i="4"/>
  <c r="J31" i="4"/>
  <c r="H29" i="4"/>
  <c r="H30" i="4"/>
  <c r="H23" i="4"/>
  <c r="H12" i="4"/>
  <c r="H27" i="4"/>
  <c r="K27" i="4" s="1"/>
  <c r="H31" i="4"/>
  <c r="H25" i="3"/>
  <c r="H26" i="3"/>
  <c r="H24" i="3"/>
  <c r="K24" i="3" s="1"/>
  <c r="J23" i="3"/>
  <c r="J25" i="3"/>
  <c r="J24" i="3"/>
  <c r="J26" i="3"/>
  <c r="H20" i="2"/>
  <c r="H13" i="2"/>
  <c r="H21" i="2"/>
  <c r="J19" i="2"/>
  <c r="J20" i="2"/>
  <c r="J13" i="2"/>
  <c r="J21" i="2"/>
  <c r="K23" i="4" l="1"/>
  <c r="K12" i="4"/>
  <c r="K13" i="2"/>
  <c r="K25" i="3"/>
  <c r="J12" i="1"/>
  <c r="J8" i="1"/>
  <c r="J13" i="8" l="1"/>
  <c r="F29" i="8"/>
  <c r="F13" i="8"/>
  <c r="H13" i="8"/>
  <c r="J44" i="8"/>
  <c r="J28" i="8"/>
  <c r="J45" i="8"/>
  <c r="J33" i="8"/>
  <c r="J41" i="8"/>
  <c r="J42" i="8"/>
  <c r="J12" i="8"/>
  <c r="J29" i="8"/>
  <c r="H44" i="8"/>
  <c r="H28" i="8"/>
  <c r="H45" i="8"/>
  <c r="H33" i="8"/>
  <c r="H41" i="8"/>
  <c r="H42" i="8"/>
  <c r="H12" i="8"/>
  <c r="H29" i="8"/>
  <c r="F44" i="8"/>
  <c r="K44" i="8" s="1"/>
  <c r="F28" i="8"/>
  <c r="K28" i="8" s="1"/>
  <c r="F45" i="8"/>
  <c r="K45" i="8" s="1"/>
  <c r="F33" i="8"/>
  <c r="K33" i="8" s="1"/>
  <c r="F41" i="8"/>
  <c r="K41" i="8" s="1"/>
  <c r="F42" i="8"/>
  <c r="K42" i="8" s="1"/>
  <c r="F12" i="8"/>
  <c r="K12" i="8" s="1"/>
  <c r="H7" i="9"/>
  <c r="H10" i="9"/>
  <c r="H13" i="9"/>
  <c r="H11" i="9"/>
  <c r="H17" i="9"/>
  <c r="H14" i="9"/>
  <c r="H16" i="9"/>
  <c r="H15" i="9"/>
  <c r="H9" i="9"/>
  <c r="H8" i="9"/>
  <c r="F31" i="8"/>
  <c r="H31" i="8"/>
  <c r="J31" i="8"/>
  <c r="F30" i="8"/>
  <c r="H30" i="8"/>
  <c r="J30" i="8"/>
  <c r="F22" i="8"/>
  <c r="H22" i="8"/>
  <c r="J22" i="8"/>
  <c r="F34" i="8"/>
  <c r="H34" i="8"/>
  <c r="J34" i="8"/>
  <c r="F43" i="8"/>
  <c r="H43" i="8"/>
  <c r="J43" i="8"/>
  <c r="F18" i="8"/>
  <c r="H18" i="8"/>
  <c r="J18" i="8"/>
  <c r="F39" i="8"/>
  <c r="H39" i="8"/>
  <c r="J39" i="8"/>
  <c r="F23" i="8"/>
  <c r="H23" i="8"/>
  <c r="J23" i="8"/>
  <c r="J14" i="10"/>
  <c r="J17" i="10"/>
  <c r="J9" i="10"/>
  <c r="J8" i="10"/>
  <c r="J13" i="10"/>
  <c r="J7" i="10"/>
  <c r="J11" i="10"/>
  <c r="J12" i="10"/>
  <c r="J16" i="10"/>
  <c r="J15" i="10"/>
  <c r="J7" i="9"/>
  <c r="J10" i="9"/>
  <c r="J13" i="9"/>
  <c r="J11" i="9"/>
  <c r="J17" i="9"/>
  <c r="J14" i="9"/>
  <c r="J16" i="9"/>
  <c r="J15" i="9"/>
  <c r="J9" i="9"/>
  <c r="J8" i="9"/>
  <c r="J12" i="9"/>
  <c r="J9" i="8"/>
  <c r="J36" i="8"/>
  <c r="J35" i="8"/>
  <c r="J7" i="8"/>
  <c r="J11" i="8"/>
  <c r="J10" i="8"/>
  <c r="J26" i="8"/>
  <c r="J14" i="8"/>
  <c r="J37" i="8"/>
  <c r="J24" i="8"/>
  <c r="J27" i="8"/>
  <c r="J19" i="8"/>
  <c r="J16" i="8"/>
  <c r="J20" i="8"/>
  <c r="J8" i="8"/>
  <c r="J15" i="8"/>
  <c r="J25" i="8"/>
  <c r="J17" i="8"/>
  <c r="K22" i="6"/>
  <c r="K24" i="6"/>
  <c r="K12" i="6"/>
  <c r="K11" i="6"/>
  <c r="K14" i="6"/>
  <c r="K15" i="6"/>
  <c r="K16" i="6"/>
  <c r="K20" i="6"/>
  <c r="K13" i="6"/>
  <c r="K17" i="6"/>
  <c r="K10" i="6"/>
  <c r="K25" i="6"/>
  <c r="K19" i="6"/>
  <c r="K21" i="6"/>
  <c r="K23" i="6"/>
  <c r="K26" i="6"/>
  <c r="J25" i="4"/>
  <c r="J11" i="4"/>
  <c r="J18" i="4"/>
  <c r="J14" i="4"/>
  <c r="J15" i="4"/>
  <c r="J9" i="4"/>
  <c r="J20" i="4"/>
  <c r="J19" i="4"/>
  <c r="J17" i="4"/>
  <c r="J22" i="4"/>
  <c r="J21" i="4"/>
  <c r="J7" i="4"/>
  <c r="J8" i="4"/>
  <c r="J24" i="4"/>
  <c r="J16" i="4"/>
  <c r="J28" i="4"/>
  <c r="J29" i="4"/>
  <c r="J26" i="4"/>
  <c r="J13" i="4"/>
  <c r="J10" i="4"/>
  <c r="J10" i="2"/>
  <c r="J17" i="2"/>
  <c r="J8" i="2"/>
  <c r="J18" i="2"/>
  <c r="J16" i="2"/>
  <c r="J9" i="2"/>
  <c r="J12" i="2"/>
  <c r="J7" i="2"/>
  <c r="J15" i="2"/>
  <c r="J11" i="2"/>
  <c r="J15" i="3"/>
  <c r="J7" i="11"/>
  <c r="J10" i="10"/>
  <c r="J40" i="8"/>
  <c r="J21" i="8"/>
  <c r="J32" i="8"/>
  <c r="J38" i="8"/>
  <c r="J7" i="7"/>
  <c r="J8" i="7"/>
  <c r="J14" i="7"/>
  <c r="J13" i="7"/>
  <c r="J11" i="7"/>
  <c r="J15" i="7"/>
  <c r="J16" i="7"/>
  <c r="J10" i="7"/>
  <c r="J9" i="7"/>
  <c r="J12" i="7"/>
  <c r="J18" i="7"/>
  <c r="J17" i="7"/>
  <c r="K8" i="6"/>
  <c r="K9" i="6"/>
  <c r="K7" i="6"/>
  <c r="K18" i="6"/>
  <c r="J11" i="3"/>
  <c r="J19" i="3"/>
  <c r="J22" i="3"/>
  <c r="J16" i="3"/>
  <c r="J12" i="3"/>
  <c r="J20" i="3"/>
  <c r="J14" i="3"/>
  <c r="J17" i="3"/>
  <c r="J21" i="3"/>
  <c r="J18" i="3"/>
  <c r="J9" i="3"/>
  <c r="J8" i="3"/>
  <c r="J13" i="3"/>
  <c r="J10" i="3"/>
  <c r="J7" i="3"/>
  <c r="J14" i="2"/>
  <c r="H11" i="1"/>
  <c r="H7" i="11"/>
  <c r="F7" i="11"/>
  <c r="H15" i="10"/>
  <c r="F15" i="10"/>
  <c r="H16" i="10"/>
  <c r="F16" i="10"/>
  <c r="H12" i="10"/>
  <c r="F12" i="10"/>
  <c r="H11" i="10"/>
  <c r="F11" i="10"/>
  <c r="H7" i="10"/>
  <c r="F7" i="10"/>
  <c r="H13" i="10"/>
  <c r="F13" i="10"/>
  <c r="H8" i="10"/>
  <c r="F8" i="10"/>
  <c r="H9" i="10"/>
  <c r="F9" i="10"/>
  <c r="H17" i="10"/>
  <c r="F17" i="10"/>
  <c r="H14" i="10"/>
  <c r="F14" i="10"/>
  <c r="H10" i="10"/>
  <c r="F10" i="10"/>
  <c r="F8" i="9"/>
  <c r="F9" i="9"/>
  <c r="F15" i="9"/>
  <c r="F16" i="9"/>
  <c r="F14" i="9"/>
  <c r="F17" i="9"/>
  <c r="F11" i="9"/>
  <c r="F13" i="9"/>
  <c r="F10" i="9"/>
  <c r="F7" i="9"/>
  <c r="H12" i="9"/>
  <c r="F12" i="9"/>
  <c r="H17" i="8"/>
  <c r="F17" i="8"/>
  <c r="H32" i="8"/>
  <c r="F32" i="8"/>
  <c r="H25" i="8"/>
  <c r="F25" i="8"/>
  <c r="H15" i="8"/>
  <c r="F15" i="8"/>
  <c r="H8" i="8"/>
  <c r="F8" i="8"/>
  <c r="H20" i="8"/>
  <c r="F20" i="8"/>
  <c r="H16" i="8"/>
  <c r="F16" i="8"/>
  <c r="H19" i="8"/>
  <c r="F19" i="8"/>
  <c r="H27" i="8"/>
  <c r="F27" i="8"/>
  <c r="H24" i="8"/>
  <c r="F24" i="8"/>
  <c r="H37" i="8"/>
  <c r="F37" i="8"/>
  <c r="H14" i="8"/>
  <c r="F14" i="8"/>
  <c r="H21" i="8"/>
  <c r="F21" i="8"/>
  <c r="H26" i="8"/>
  <c r="F26" i="8"/>
  <c r="H10" i="8"/>
  <c r="F10" i="8"/>
  <c r="H11" i="8"/>
  <c r="F11" i="8"/>
  <c r="H7" i="8"/>
  <c r="F7" i="8"/>
  <c r="H35" i="8"/>
  <c r="F35" i="8"/>
  <c r="H36" i="8"/>
  <c r="F36" i="8"/>
  <c r="H9" i="8"/>
  <c r="F9" i="8"/>
  <c r="H40" i="8"/>
  <c r="F40" i="8"/>
  <c r="H38" i="8"/>
  <c r="F38" i="8"/>
  <c r="H17" i="7"/>
  <c r="F17" i="7"/>
  <c r="H18" i="7"/>
  <c r="F18" i="7"/>
  <c r="H12" i="7"/>
  <c r="F12" i="7"/>
  <c r="H9" i="7"/>
  <c r="F9" i="7"/>
  <c r="H10" i="7"/>
  <c r="F10" i="7"/>
  <c r="H16" i="7"/>
  <c r="F16" i="7"/>
  <c r="H15" i="7"/>
  <c r="F15" i="7"/>
  <c r="H11" i="7"/>
  <c r="F11" i="7"/>
  <c r="H13" i="7"/>
  <c r="F13" i="7"/>
  <c r="H14" i="7"/>
  <c r="F14" i="7"/>
  <c r="H8" i="7"/>
  <c r="F8" i="7"/>
  <c r="H7" i="7"/>
  <c r="F7" i="7"/>
  <c r="I26" i="6"/>
  <c r="G26" i="6"/>
  <c r="I23" i="6"/>
  <c r="G23" i="6"/>
  <c r="I21" i="6"/>
  <c r="G21" i="6"/>
  <c r="I19" i="6"/>
  <c r="G19" i="6"/>
  <c r="I25" i="6"/>
  <c r="G25" i="6"/>
  <c r="I10" i="6"/>
  <c r="G10" i="6"/>
  <c r="I17" i="6"/>
  <c r="G17" i="6"/>
  <c r="I13" i="6"/>
  <c r="G13" i="6"/>
  <c r="I20" i="6"/>
  <c r="G20" i="6"/>
  <c r="I16" i="6"/>
  <c r="G16" i="6"/>
  <c r="I15" i="6"/>
  <c r="G15" i="6"/>
  <c r="I14" i="6"/>
  <c r="G14" i="6"/>
  <c r="I11" i="6"/>
  <c r="G11" i="6"/>
  <c r="I12" i="6"/>
  <c r="G12" i="6"/>
  <c r="I7" i="6"/>
  <c r="G7" i="6"/>
  <c r="I24" i="6"/>
  <c r="G24" i="6"/>
  <c r="I22" i="6"/>
  <c r="G22" i="6"/>
  <c r="I9" i="6"/>
  <c r="G9" i="6"/>
  <c r="I8" i="6"/>
  <c r="G8" i="6"/>
  <c r="I18" i="6"/>
  <c r="G18" i="6"/>
  <c r="K15" i="5"/>
  <c r="I15" i="5"/>
  <c r="G15" i="5"/>
  <c r="K14" i="5"/>
  <c r="I14" i="5"/>
  <c r="G14" i="5"/>
  <c r="K7" i="5"/>
  <c r="I7" i="5"/>
  <c r="G7" i="5"/>
  <c r="K19" i="5"/>
  <c r="I19" i="5"/>
  <c r="G19" i="5"/>
  <c r="K13" i="5"/>
  <c r="I13" i="5"/>
  <c r="G13" i="5"/>
  <c r="K18" i="5"/>
  <c r="I18" i="5"/>
  <c r="G18" i="5"/>
  <c r="K21" i="5"/>
  <c r="I21" i="5"/>
  <c r="G21" i="5"/>
  <c r="K10" i="5"/>
  <c r="I10" i="5"/>
  <c r="G10" i="5"/>
  <c r="K16" i="5"/>
  <c r="I16" i="5"/>
  <c r="G16" i="5"/>
  <c r="K11" i="5"/>
  <c r="I11" i="5"/>
  <c r="G11" i="5"/>
  <c r="K12" i="5"/>
  <c r="I12" i="5"/>
  <c r="G12" i="5"/>
  <c r="K9" i="5"/>
  <c r="I9" i="5"/>
  <c r="G9" i="5"/>
  <c r="K8" i="5"/>
  <c r="I8" i="5"/>
  <c r="G8" i="5"/>
  <c r="K20" i="5"/>
  <c r="I20" i="5"/>
  <c r="G20" i="5"/>
  <c r="K17" i="5"/>
  <c r="I17" i="5"/>
  <c r="G17" i="5"/>
  <c r="H13" i="4"/>
  <c r="F13" i="4"/>
  <c r="H26" i="4"/>
  <c r="F26" i="4"/>
  <c r="F29" i="4"/>
  <c r="H28" i="4"/>
  <c r="F28" i="4"/>
  <c r="F31" i="4"/>
  <c r="K31" i="4" s="1"/>
  <c r="H16" i="4"/>
  <c r="F16" i="4"/>
  <c r="H24" i="4"/>
  <c r="F24" i="4"/>
  <c r="F30" i="4"/>
  <c r="K30" i="4" s="1"/>
  <c r="H8" i="4"/>
  <c r="F8" i="4"/>
  <c r="H7" i="4"/>
  <c r="F7" i="4"/>
  <c r="H21" i="4"/>
  <c r="F21" i="4"/>
  <c r="H22" i="4"/>
  <c r="F22" i="4"/>
  <c r="H17" i="4"/>
  <c r="F17" i="4"/>
  <c r="H19" i="4"/>
  <c r="F19" i="4"/>
  <c r="H20" i="4"/>
  <c r="F20" i="4"/>
  <c r="H9" i="4"/>
  <c r="F9" i="4"/>
  <c r="H15" i="4"/>
  <c r="F15" i="4"/>
  <c r="H14" i="4"/>
  <c r="F14" i="4"/>
  <c r="H18" i="4"/>
  <c r="F18" i="4"/>
  <c r="H11" i="4"/>
  <c r="F11" i="4"/>
  <c r="H25" i="4"/>
  <c r="F25" i="4"/>
  <c r="H10" i="4"/>
  <c r="F10" i="4"/>
  <c r="H7" i="3"/>
  <c r="F7" i="3"/>
  <c r="H10" i="3"/>
  <c r="F10" i="3"/>
  <c r="H13" i="3"/>
  <c r="F13" i="3"/>
  <c r="H8" i="3"/>
  <c r="F8" i="3"/>
  <c r="H9" i="3"/>
  <c r="F9" i="3"/>
  <c r="H18" i="3"/>
  <c r="F18" i="3"/>
  <c r="H21" i="3"/>
  <c r="F21" i="3"/>
  <c r="H17" i="3"/>
  <c r="F17" i="3"/>
  <c r="H23" i="3"/>
  <c r="F23" i="3"/>
  <c r="H14" i="3"/>
  <c r="F14" i="3"/>
  <c r="H20" i="3"/>
  <c r="F20" i="3"/>
  <c r="H12" i="3"/>
  <c r="F12" i="3"/>
  <c r="H16" i="3"/>
  <c r="F16" i="3"/>
  <c r="F26" i="3"/>
  <c r="K26" i="3" s="1"/>
  <c r="H22" i="3"/>
  <c r="F22" i="3"/>
  <c r="H19" i="3"/>
  <c r="F19" i="3"/>
  <c r="H11" i="3"/>
  <c r="F11" i="3"/>
  <c r="H15" i="3"/>
  <c r="F15" i="3"/>
  <c r="F21" i="2"/>
  <c r="K21" i="2" s="1"/>
  <c r="H11" i="2"/>
  <c r="F11" i="2"/>
  <c r="H15" i="2"/>
  <c r="F15" i="2"/>
  <c r="F20" i="2"/>
  <c r="K20" i="2" s="1"/>
  <c r="H7" i="2"/>
  <c r="F7" i="2"/>
  <c r="H12" i="2"/>
  <c r="F12" i="2"/>
  <c r="H9" i="2"/>
  <c r="F9" i="2"/>
  <c r="H16" i="2"/>
  <c r="F16" i="2"/>
  <c r="H19" i="2"/>
  <c r="F19" i="2"/>
  <c r="H18" i="2"/>
  <c r="F18" i="2"/>
  <c r="H8" i="2"/>
  <c r="F8" i="2"/>
  <c r="H17" i="2"/>
  <c r="F17" i="2"/>
  <c r="H10" i="2"/>
  <c r="F10" i="2"/>
  <c r="H14" i="2"/>
  <c r="F14" i="2"/>
  <c r="J17" i="1"/>
  <c r="H17" i="1"/>
  <c r="F17" i="1"/>
  <c r="J15" i="1"/>
  <c r="H15" i="1"/>
  <c r="F15" i="1"/>
  <c r="J7" i="1"/>
  <c r="H7" i="1"/>
  <c r="F7" i="1"/>
  <c r="H8" i="1"/>
  <c r="F8" i="1"/>
  <c r="H12" i="1"/>
  <c r="F12" i="1"/>
  <c r="J14" i="1"/>
  <c r="H14" i="1"/>
  <c r="F14" i="1"/>
  <c r="J16" i="1"/>
  <c r="H16" i="1"/>
  <c r="F16" i="1"/>
  <c r="J13" i="1"/>
  <c r="H13" i="1"/>
  <c r="F13" i="1"/>
  <c r="J9" i="1"/>
  <c r="H9" i="1"/>
  <c r="F9" i="1"/>
  <c r="J10" i="1"/>
  <c r="H10" i="1"/>
  <c r="F10" i="1"/>
  <c r="J11" i="1"/>
  <c r="F11" i="1"/>
  <c r="K22" i="3" l="1"/>
  <c r="K23" i="3"/>
  <c r="K13" i="8"/>
  <c r="K29" i="8"/>
  <c r="L19" i="6"/>
  <c r="K13" i="4"/>
  <c r="L13" i="6"/>
  <c r="K22" i="8"/>
  <c r="K31" i="8"/>
  <c r="K30" i="8"/>
  <c r="K39" i="8"/>
  <c r="K23" i="8"/>
  <c r="L23" i="6"/>
  <c r="K34" i="8"/>
  <c r="K43" i="8"/>
  <c r="K25" i="8"/>
  <c r="K17" i="8"/>
  <c r="K8" i="8"/>
  <c r="L10" i="6"/>
  <c r="L16" i="6"/>
  <c r="L14" i="6"/>
  <c r="L24" i="6"/>
  <c r="K19" i="8"/>
  <c r="K20" i="8"/>
  <c r="K35" i="8"/>
  <c r="K9" i="8"/>
  <c r="K24" i="8"/>
  <c r="K18" i="8"/>
  <c r="K13" i="1"/>
  <c r="K16" i="1"/>
  <c r="L12" i="6"/>
  <c r="K36" i="8"/>
  <c r="K7" i="8"/>
  <c r="K11" i="8"/>
  <c r="K10" i="8"/>
  <c r="K37" i="8"/>
  <c r="K27" i="8"/>
  <c r="K16" i="8"/>
  <c r="K15" i="8"/>
  <c r="L9" i="6"/>
  <c r="K7" i="11"/>
  <c r="K32" i="8"/>
  <c r="K40" i="8"/>
  <c r="K38" i="8"/>
  <c r="K21" i="8"/>
  <c r="K7" i="9"/>
  <c r="K17" i="9"/>
  <c r="K15" i="9"/>
  <c r="K13" i="9"/>
  <c r="K16" i="9"/>
  <c r="K8" i="9"/>
  <c r="K12" i="9"/>
  <c r="L8" i="6"/>
  <c r="L22" i="6"/>
  <c r="L7" i="6"/>
  <c r="L11" i="6"/>
  <c r="L15" i="6"/>
  <c r="L20" i="6"/>
  <c r="L17" i="6"/>
  <c r="L25" i="6"/>
  <c r="L21" i="6"/>
  <c r="L18" i="6"/>
  <c r="K11" i="3"/>
  <c r="K16" i="3"/>
  <c r="K12" i="3"/>
  <c r="K14" i="3"/>
  <c r="K21" i="3"/>
  <c r="K9" i="3"/>
  <c r="K13" i="3"/>
  <c r="K7" i="3"/>
  <c r="K10" i="10"/>
  <c r="K14" i="10"/>
  <c r="K17" i="10"/>
  <c r="K9" i="10"/>
  <c r="K8" i="10"/>
  <c r="K13" i="10"/>
  <c r="K7" i="10"/>
  <c r="K11" i="10"/>
  <c r="K12" i="10"/>
  <c r="K16" i="10"/>
  <c r="K15" i="10"/>
  <c r="K10" i="9"/>
  <c r="K11" i="9"/>
  <c r="K14" i="9"/>
  <c r="K9" i="9"/>
  <c r="K26" i="8"/>
  <c r="K14" i="8"/>
  <c r="K7" i="7"/>
  <c r="K8" i="7"/>
  <c r="K14" i="7"/>
  <c r="K13" i="7"/>
  <c r="K11" i="7"/>
  <c r="K15" i="7"/>
  <c r="K16" i="7"/>
  <c r="K10" i="7"/>
  <c r="K9" i="7"/>
  <c r="K12" i="7"/>
  <c r="K18" i="7"/>
  <c r="K17" i="7"/>
  <c r="L26" i="6"/>
  <c r="L17" i="5"/>
  <c r="L20" i="5"/>
  <c r="L8" i="5"/>
  <c r="L9" i="5"/>
  <c r="L12" i="5"/>
  <c r="L11" i="5"/>
  <c r="L16" i="5"/>
  <c r="L10" i="5"/>
  <c r="L21" i="5"/>
  <c r="L18" i="5"/>
  <c r="L13" i="5"/>
  <c r="L19" i="5"/>
  <c r="L7" i="5"/>
  <c r="L14" i="5"/>
  <c r="L15" i="5"/>
  <c r="K10" i="4"/>
  <c r="K25" i="4"/>
  <c r="K11" i="4"/>
  <c r="K18" i="4"/>
  <c r="K14" i="4"/>
  <c r="K15" i="4"/>
  <c r="K9" i="4"/>
  <c r="K20" i="4"/>
  <c r="K19" i="4"/>
  <c r="K17" i="4"/>
  <c r="K22" i="4"/>
  <c r="K21" i="4"/>
  <c r="K7" i="4"/>
  <c r="K8" i="4"/>
  <c r="K24" i="4"/>
  <c r="K16" i="4"/>
  <c r="K28" i="4"/>
  <c r="K29" i="4"/>
  <c r="K26" i="4"/>
  <c r="K15" i="3"/>
  <c r="K19" i="3"/>
  <c r="K20" i="3"/>
  <c r="K17" i="3"/>
  <c r="K18" i="3"/>
  <c r="K8" i="3"/>
  <c r="K10" i="3"/>
  <c r="K14" i="2"/>
  <c r="K10" i="2"/>
  <c r="K17" i="2"/>
  <c r="K8" i="2"/>
  <c r="K18" i="2"/>
  <c r="K19" i="2"/>
  <c r="K16" i="2"/>
  <c r="K9" i="2"/>
  <c r="K12" i="2"/>
  <c r="K7" i="2"/>
  <c r="K15" i="2"/>
  <c r="K11" i="2"/>
  <c r="K7" i="1"/>
  <c r="K17" i="1"/>
  <c r="K12" i="1"/>
  <c r="K9" i="1"/>
  <c r="K14" i="1"/>
  <c r="K8" i="1"/>
  <c r="K15" i="1"/>
  <c r="K11" i="1"/>
  <c r="K10" i="1"/>
</calcChain>
</file>

<file path=xl/sharedStrings.xml><?xml version="1.0" encoding="utf-8"?>
<sst xmlns="http://schemas.openxmlformats.org/spreadsheetml/2006/main" count="632" uniqueCount="270">
  <si>
    <t>место</t>
  </si>
  <si>
    <t>Фамилия, имя</t>
  </si>
  <si>
    <t>организация</t>
  </si>
  <si>
    <t>Упражнения</t>
  </si>
  <si>
    <t>общая сумма очков</t>
  </si>
  <si>
    <t>стрельба</t>
  </si>
  <si>
    <t>силовая гимнастика</t>
  </si>
  <si>
    <t>лыжная гонка 1км</t>
  </si>
  <si>
    <t>рез-т</t>
  </si>
  <si>
    <t>очки</t>
  </si>
  <si>
    <t>лыжная гонка, 2 км</t>
  </si>
  <si>
    <t>лыжная гонка, 3 км</t>
  </si>
  <si>
    <t>лыжная гонка, 5 км</t>
  </si>
  <si>
    <t>рез- т</t>
  </si>
  <si>
    <t>возраст</t>
  </si>
  <si>
    <t>№ п/п</t>
  </si>
  <si>
    <t>Дильшадов Мухамад</t>
  </si>
  <si>
    <t>Октябрь</t>
  </si>
  <si>
    <t>Ледохович Сергей</t>
  </si>
  <si>
    <t>Петыркаева Елизавета</t>
  </si>
  <si>
    <t>Гарбер Ирина</t>
  </si>
  <si>
    <t>Петыркаев Дмитрий</t>
  </si>
  <si>
    <t>Чесноков Далер</t>
  </si>
  <si>
    <t>Октяб</t>
  </si>
  <si>
    <t>Кувакин Егор</t>
  </si>
  <si>
    <t>Соколов Илья</t>
  </si>
  <si>
    <t>Никитин Иван</t>
  </si>
  <si>
    <t>Палкин Данил</t>
  </si>
  <si>
    <t>Падерин Андрей</t>
  </si>
  <si>
    <t>Колясникова Анастасия</t>
  </si>
  <si>
    <t>Медведева Мария</t>
  </si>
  <si>
    <t>Щипачёв Василий</t>
  </si>
  <si>
    <t>Октябр</t>
  </si>
  <si>
    <t>Белов Данила</t>
  </si>
  <si>
    <t>Вахитов Илья</t>
  </si>
  <si>
    <t>Обухов</t>
  </si>
  <si>
    <t>Колясников Семен</t>
  </si>
  <si>
    <t>Кучма Станислав</t>
  </si>
  <si>
    <t>Пульников Денис</t>
  </si>
  <si>
    <t>Чиянов Сергей</t>
  </si>
  <si>
    <t>Сухарев Иван</t>
  </si>
  <si>
    <t>Быков Илья</t>
  </si>
  <si>
    <t>Ковис Виктория</t>
  </si>
  <si>
    <t>Максимова Анастасия</t>
  </si>
  <si>
    <t>Иванова Софья</t>
  </si>
  <si>
    <t>Максимова Ирина</t>
  </si>
  <si>
    <t xml:space="preserve">Лучников Матвей </t>
  </si>
  <si>
    <t>Мащинов Илья</t>
  </si>
  <si>
    <t>Барахвостов Никита</t>
  </si>
  <si>
    <t>Терещенко Анастасия</t>
  </si>
  <si>
    <t>Овчинников Владислав</t>
  </si>
  <si>
    <t>Мельников Николай</t>
  </si>
  <si>
    <t>Наконечный Егор</t>
  </si>
  <si>
    <t>Терещенко Елизавета</t>
  </si>
  <si>
    <t>Кокшарова Елизавета</t>
  </si>
  <si>
    <t xml:space="preserve">Косарева Полина </t>
  </si>
  <si>
    <t>Агапитаова Мария</t>
  </si>
  <si>
    <t>Сухарева Анастасия</t>
  </si>
  <si>
    <t>Меньшенина Алина</t>
  </si>
  <si>
    <t>Баран</t>
  </si>
  <si>
    <t xml:space="preserve">Наурзбаева Виктория </t>
  </si>
  <si>
    <t>Купакова Алена</t>
  </si>
  <si>
    <t>Жукович Юрий</t>
  </si>
  <si>
    <t>Пермикина Евгения</t>
  </si>
  <si>
    <t>Хрипунов Никита</t>
  </si>
  <si>
    <t xml:space="preserve">Новикова Софья </t>
  </si>
  <si>
    <t>Коровяков Семён</t>
  </si>
  <si>
    <t>Швецов Егор</t>
  </si>
  <si>
    <t xml:space="preserve">Смертина Екатерина </t>
  </si>
  <si>
    <t xml:space="preserve">Шаркова Александра </t>
  </si>
  <si>
    <t>Болодис Андрей</t>
  </si>
  <si>
    <t xml:space="preserve">Шумков Дмитрий </t>
  </si>
  <si>
    <t xml:space="preserve">Зырянов Василий </t>
  </si>
  <si>
    <t>Кузнецов Илья</t>
  </si>
  <si>
    <t>Захар</t>
  </si>
  <si>
    <t>Антонов Артем</t>
  </si>
  <si>
    <t>Луткова Елизавета</t>
  </si>
  <si>
    <t xml:space="preserve">Семянников Александр </t>
  </si>
  <si>
    <t xml:space="preserve">Кондратьев Евгений </t>
  </si>
  <si>
    <t xml:space="preserve">Захар </t>
  </si>
  <si>
    <t>Черноталова Виктория</t>
  </si>
  <si>
    <t>Прохорова Полина</t>
  </si>
  <si>
    <t>Попова Анастасия</t>
  </si>
  <si>
    <t>Обласов Егор</t>
  </si>
  <si>
    <t xml:space="preserve">Зернин Дмитрий </t>
  </si>
  <si>
    <t>Прохоров Виталий</t>
  </si>
  <si>
    <t>Обоспалова Наталья</t>
  </si>
  <si>
    <t>Прохорова Дарья</t>
  </si>
  <si>
    <t>Мартьянова Ирина</t>
  </si>
  <si>
    <t>Топорицев Кирилл</t>
  </si>
  <si>
    <t>Порош</t>
  </si>
  <si>
    <t xml:space="preserve">Габайдулин </t>
  </si>
  <si>
    <t>Темерев</t>
  </si>
  <si>
    <t>Бетев Игорь</t>
  </si>
  <si>
    <t>Ивакин Дамир</t>
  </si>
  <si>
    <t>Вагин Данил</t>
  </si>
  <si>
    <t>Махмутов Руслан</t>
  </si>
  <si>
    <t>Молоков Дмитрий</t>
  </si>
  <si>
    <t>Курамшин Ильяс</t>
  </si>
  <si>
    <t>Фатихов Юлай</t>
  </si>
  <si>
    <t>Кокунов Денис</t>
  </si>
  <si>
    <t xml:space="preserve">Васильев Никита </t>
  </si>
  <si>
    <t>Еремин Матвей</t>
  </si>
  <si>
    <t>Тимухин Альберт</t>
  </si>
  <si>
    <t>Квашн</t>
  </si>
  <si>
    <t xml:space="preserve">Панфилов Никита </t>
  </si>
  <si>
    <t>Колбин Андрей</t>
  </si>
  <si>
    <t>Болодис Алексей</t>
  </si>
  <si>
    <t>Лихачев</t>
  </si>
  <si>
    <t>Тюсов Александр</t>
  </si>
  <si>
    <t>Абдукаримов Илья</t>
  </si>
  <si>
    <t>Харин Костя</t>
  </si>
  <si>
    <t xml:space="preserve">Зубров Иван </t>
  </si>
  <si>
    <t>Чурочкин Иван</t>
  </si>
  <si>
    <t>Делятинский Сергей</t>
  </si>
  <si>
    <t xml:space="preserve">Грищеня Руслан </t>
  </si>
  <si>
    <t xml:space="preserve">Поспелов Дмитрий </t>
  </si>
  <si>
    <t>Кочнев</t>
  </si>
  <si>
    <t xml:space="preserve">Уфимцева Марина </t>
  </si>
  <si>
    <t>Чуркин Владислав</t>
  </si>
  <si>
    <t xml:space="preserve">Пузанков Дмитрий </t>
  </si>
  <si>
    <t>Дубровина Люда</t>
  </si>
  <si>
    <t>Романова Валерия</t>
  </si>
  <si>
    <t xml:space="preserve">Чуркина Полина </t>
  </si>
  <si>
    <t>Аманаева Дарья</t>
  </si>
  <si>
    <t xml:space="preserve">Гобова Татьяна </t>
  </si>
  <si>
    <t>Клементьева Наталья</t>
  </si>
  <si>
    <t xml:space="preserve">Чуркина Елена </t>
  </si>
  <si>
    <t xml:space="preserve">Загоскин Руслан </t>
  </si>
  <si>
    <t>Блинов Алексей</t>
  </si>
  <si>
    <t>Говин Борис</t>
  </si>
  <si>
    <t>Кочнева Анна</t>
  </si>
  <si>
    <t>Поспелов Алексей</t>
  </si>
  <si>
    <t>Мельников Владислав</t>
  </si>
  <si>
    <t>Калугина Варвара</t>
  </si>
  <si>
    <t>Рассовский Илья</t>
  </si>
  <si>
    <t>Кочнев Алексей</t>
  </si>
  <si>
    <t xml:space="preserve">Кочнева Дарья </t>
  </si>
  <si>
    <t>Фролов Егор</t>
  </si>
  <si>
    <t>Калугин Александр</t>
  </si>
  <si>
    <t xml:space="preserve">Закалина Марина </t>
  </si>
  <si>
    <t>Королькова Алевтина</t>
  </si>
  <si>
    <t xml:space="preserve">Фёдорова Софья </t>
  </si>
  <si>
    <t xml:space="preserve">Харина Анастасия </t>
  </si>
  <si>
    <t>Кургузов Максим</t>
  </si>
  <si>
    <t>Аксар</t>
  </si>
  <si>
    <t>Котова Елена</t>
  </si>
  <si>
    <t>Калимулин Артем</t>
  </si>
  <si>
    <t>Лебедев Антон</t>
  </si>
  <si>
    <t xml:space="preserve">Маслов Михаил </t>
  </si>
  <si>
    <t>Леонов Иван</t>
  </si>
  <si>
    <t>Карлышев Алексей</t>
  </si>
  <si>
    <t xml:space="preserve">Глухих Любовь </t>
  </si>
  <si>
    <t xml:space="preserve">Бакин Николай </t>
  </si>
  <si>
    <t>Искандаров Кирилл</t>
  </si>
  <si>
    <t>Толстопятова Анна</t>
  </si>
  <si>
    <t>Армеев Даниил</t>
  </si>
  <si>
    <t>Васильева Екатерина</t>
  </si>
  <si>
    <t>Чадерина Виктория</t>
  </si>
  <si>
    <t>Скороходова Алена</t>
  </si>
  <si>
    <t>Галиева Раиля</t>
  </si>
  <si>
    <t xml:space="preserve">Срулевич Виктория </t>
  </si>
  <si>
    <t>Проскурня Екатерина</t>
  </si>
  <si>
    <t>Тышкинбаева Карина</t>
  </si>
  <si>
    <t xml:space="preserve">Зотина Дарья </t>
  </si>
  <si>
    <t>Галиева Алсу</t>
  </si>
  <si>
    <t xml:space="preserve">Петкина Ольга </t>
  </si>
  <si>
    <t>Толшина Ирина</t>
  </si>
  <si>
    <t>Бобылева Анна</t>
  </si>
  <si>
    <t xml:space="preserve">Михновец Анастасия </t>
  </si>
  <si>
    <t>Гаврилова Ирина</t>
  </si>
  <si>
    <t>Вандышева Яна</t>
  </si>
  <si>
    <t>Люханов Сергей</t>
  </si>
  <si>
    <t>Чесноков Даниил</t>
  </si>
  <si>
    <t xml:space="preserve">Трухина Ксения </t>
  </si>
  <si>
    <t>Скат</t>
  </si>
  <si>
    <t xml:space="preserve">Смолякова Виктория </t>
  </si>
  <si>
    <t>Вишневецкая Эльвира</t>
  </si>
  <si>
    <t>Галкин</t>
  </si>
  <si>
    <t xml:space="preserve">Матвеев Александр </t>
  </si>
  <si>
    <t xml:space="preserve">Пуркин Никита </t>
  </si>
  <si>
    <t xml:space="preserve">Фадеев Александр </t>
  </si>
  <si>
    <t xml:space="preserve">Русских Павел </t>
  </si>
  <si>
    <t>Иванов Кирилл</t>
  </si>
  <si>
    <t xml:space="preserve">Курочкин Никита </t>
  </si>
  <si>
    <t xml:space="preserve">Карагаев Кирилл </t>
  </si>
  <si>
    <t xml:space="preserve">Даровских Анастасия </t>
  </si>
  <si>
    <t>Захарова Дарья</t>
  </si>
  <si>
    <t xml:space="preserve">Рукин Василий </t>
  </si>
  <si>
    <t>Бояринцев Кирилл</t>
  </si>
  <si>
    <t>Колясников Никита</t>
  </si>
  <si>
    <t>Шейкина Марина</t>
  </si>
  <si>
    <t>Сушинов Кирилл</t>
  </si>
  <si>
    <t xml:space="preserve">Лой Константин </t>
  </si>
  <si>
    <t xml:space="preserve">Трофимов Дмитрий </t>
  </si>
  <si>
    <t xml:space="preserve">Брагин Дмитрий </t>
  </si>
  <si>
    <t>Мазур Кирилл</t>
  </si>
  <si>
    <t>Вахрин Арсений</t>
  </si>
  <si>
    <t xml:space="preserve">Меньшенин Дмитрий </t>
  </si>
  <si>
    <t>Вертянкин Илья</t>
  </si>
  <si>
    <t xml:space="preserve">Овчинников Станислав </t>
  </si>
  <si>
    <t xml:space="preserve">Воронин Андрей </t>
  </si>
  <si>
    <t>Кузнецов Александр</t>
  </si>
  <si>
    <t>Олонцев Владислав</t>
  </si>
  <si>
    <t>Вахитова Виктория</t>
  </si>
  <si>
    <t xml:space="preserve"> Итоговый протокол</t>
  </si>
  <si>
    <t>1 группа</t>
  </si>
  <si>
    <t>Школа</t>
  </si>
  <si>
    <t>Девушки</t>
  </si>
  <si>
    <t>Юноши</t>
  </si>
  <si>
    <t>Итого</t>
  </si>
  <si>
    <t>Место</t>
  </si>
  <si>
    <t>2 группа</t>
  </si>
  <si>
    <t>Первенство Камышловского района по полиатлону</t>
  </si>
  <si>
    <t>28.01. 2017 г. п/о Порошино</t>
  </si>
  <si>
    <t>4 марта 2017 г. п. Октябрьский</t>
  </si>
  <si>
    <t>Девушки 16-17 лет.</t>
  </si>
  <si>
    <t>Юноши 16-17 лет.</t>
  </si>
  <si>
    <t>Женщины 18 лет и старше.</t>
  </si>
  <si>
    <t>Мужчины 18 лет и старше.</t>
  </si>
  <si>
    <t>28 января  п/о Порошино, 4 марта 2017 г. п. Октябрьский</t>
  </si>
  <si>
    <t>Девочки 9-10 лет.</t>
  </si>
  <si>
    <t>Мальчики 9-10 лет.</t>
  </si>
  <si>
    <t>Девушки 11-12 лет.</t>
  </si>
  <si>
    <t>Юноши 11-12 лет.</t>
  </si>
  <si>
    <t>Девушки 13-15 лет.</t>
  </si>
  <si>
    <t>Главный судья соревнований: Белова В.А.</t>
  </si>
  <si>
    <t>Главный секретарь соревнований: Хохолькова И.И.</t>
  </si>
  <si>
    <t>Юноши 13-15 лет.</t>
  </si>
  <si>
    <t>старт номер</t>
  </si>
  <si>
    <t>Всего 176 человек.</t>
  </si>
  <si>
    <t>11 очков</t>
  </si>
  <si>
    <t>10 очков</t>
  </si>
  <si>
    <t>18 очков</t>
  </si>
  <si>
    <t>21 очко</t>
  </si>
  <si>
    <t>24 очка</t>
  </si>
  <si>
    <t>Октябрьская школа</t>
  </si>
  <si>
    <t>Порошинская школа</t>
  </si>
  <si>
    <t>Обуховская школа</t>
  </si>
  <si>
    <t>Захаровкская школа</t>
  </si>
  <si>
    <t>Баранниковская школа</t>
  </si>
  <si>
    <t>Скатинская школа</t>
  </si>
  <si>
    <t>Галкинская школа</t>
  </si>
  <si>
    <t>№</t>
  </si>
  <si>
    <t>70 очков</t>
  </si>
  <si>
    <t>56 очков</t>
  </si>
  <si>
    <t>86 очков</t>
  </si>
  <si>
    <t>142 очка</t>
  </si>
  <si>
    <t>30 очков</t>
  </si>
  <si>
    <t>34 очка</t>
  </si>
  <si>
    <t>67 очков</t>
  </si>
  <si>
    <t>78 очков</t>
  </si>
  <si>
    <t>60 очков</t>
  </si>
  <si>
    <t>Бронских Иван</t>
  </si>
  <si>
    <t>Скат.</t>
  </si>
  <si>
    <t>Колесников Андрей</t>
  </si>
  <si>
    <t>Васькова Анастасия</t>
  </si>
  <si>
    <t>Малышева Кристина</t>
  </si>
  <si>
    <t>Колесников Алексей</t>
  </si>
  <si>
    <t>Суслов Владимир</t>
  </si>
  <si>
    <t>36 очков</t>
  </si>
  <si>
    <t>53 очко</t>
  </si>
  <si>
    <t>65 очков</t>
  </si>
  <si>
    <t>95 очков</t>
  </si>
  <si>
    <t>33 очка</t>
  </si>
  <si>
    <t>Кочневская школа</t>
  </si>
  <si>
    <t>Квашнинская школа</t>
  </si>
  <si>
    <t>Аксарихинская школа</t>
  </si>
  <si>
    <t>вып. норматив</t>
  </si>
  <si>
    <t>вып. норм.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</si>
</sst>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/>
    <xf numFmtId="0" fontId="0" fillId="0" borderId="1" xfId="0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</cellXfs>
  <cellStyles count="1">
    <cellStyle name="Обычный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H24" sqref="H24"/>
    </sheetView>
  </sheetViews>
  <sheetFormatPr defaultRowHeight="15" x14ac:dyDescent="0.25"/>
  <cols>
    <col min="1" max="1" width="4.42578125" customWidth="1"/>
    <col min="2" max="2" width="25.5703125" customWidth="1"/>
    <col min="3" max="3" width="10.7109375" customWidth="1"/>
    <col min="13" max="13" width="10.85546875" customWidth="1"/>
  </cols>
  <sheetData>
    <row r="1" spans="1:13" x14ac:dyDescent="0.25">
      <c r="D1" s="21" t="s">
        <v>213</v>
      </c>
      <c r="E1" s="21"/>
      <c r="F1" s="21"/>
      <c r="G1" s="21"/>
      <c r="H1" s="21"/>
    </row>
    <row r="2" spans="1:13" x14ac:dyDescent="0.25">
      <c r="D2" s="21" t="s">
        <v>220</v>
      </c>
      <c r="E2" s="21"/>
      <c r="F2" s="21"/>
      <c r="G2" s="21"/>
      <c r="H2" s="21"/>
    </row>
    <row r="3" spans="1:13" x14ac:dyDescent="0.25">
      <c r="D3" s="21"/>
      <c r="E3" s="21"/>
      <c r="F3" s="21"/>
      <c r="G3" s="21"/>
      <c r="H3" s="21"/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7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6" t="s">
        <v>158</v>
      </c>
      <c r="C7" s="7">
        <v>8</v>
      </c>
      <c r="D7" s="2" t="s">
        <v>90</v>
      </c>
      <c r="E7" s="2"/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7" s="2">
        <v>14</v>
      </c>
      <c r="H7" s="2">
        <f>LOOKUP(G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54</v>
      </c>
      <c r="I7" s="5">
        <v>6.07</v>
      </c>
      <c r="J7" s="2">
        <f>LOOKUP(I7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55</v>
      </c>
      <c r="K7" s="2">
        <f t="shared" ref="K7:K17" si="0">SUM(F7,H7,J7)</f>
        <v>109</v>
      </c>
      <c r="L7" s="2">
        <v>1</v>
      </c>
      <c r="M7" s="9"/>
    </row>
    <row r="8" spans="1:13" x14ac:dyDescent="0.25">
      <c r="A8" s="2">
        <v>2</v>
      </c>
      <c r="B8" s="6" t="s">
        <v>157</v>
      </c>
      <c r="C8" s="7">
        <v>8</v>
      </c>
      <c r="D8" s="2" t="s">
        <v>90</v>
      </c>
      <c r="E8" s="2"/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8" s="2">
        <v>11</v>
      </c>
      <c r="H8" s="2">
        <f>LOOKUP(G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48</v>
      </c>
      <c r="I8" s="5">
        <v>6.02</v>
      </c>
      <c r="J8" s="2">
        <f>LOOKUP(I8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56</v>
      </c>
      <c r="K8" s="2">
        <f t="shared" si="0"/>
        <v>104</v>
      </c>
      <c r="L8" s="2">
        <v>2</v>
      </c>
      <c r="M8" s="9"/>
    </row>
    <row r="9" spans="1:13" x14ac:dyDescent="0.25">
      <c r="A9" s="2">
        <v>3</v>
      </c>
      <c r="B9" s="6" t="s">
        <v>55</v>
      </c>
      <c r="C9" s="7">
        <v>7</v>
      </c>
      <c r="D9" s="2" t="s">
        <v>35</v>
      </c>
      <c r="E9" s="2"/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9" s="2">
        <v>26</v>
      </c>
      <c r="H9" s="2">
        <f>LOOKUP(G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76</v>
      </c>
      <c r="I9" s="5">
        <v>8.57</v>
      </c>
      <c r="J9" s="2">
        <f>LOOKUP(I9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11</v>
      </c>
      <c r="K9" s="2">
        <f t="shared" si="0"/>
        <v>87</v>
      </c>
      <c r="L9" s="2">
        <v>3</v>
      </c>
      <c r="M9" s="9"/>
    </row>
    <row r="10" spans="1:13" x14ac:dyDescent="0.25">
      <c r="A10" s="2">
        <v>4</v>
      </c>
      <c r="B10" s="6" t="s">
        <v>54</v>
      </c>
      <c r="C10" s="7">
        <v>7</v>
      </c>
      <c r="D10" s="2" t="s">
        <v>35</v>
      </c>
      <c r="E10" s="2"/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0" s="2">
        <v>25</v>
      </c>
      <c r="H10" s="2">
        <f>LOOKUP(G10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75</v>
      </c>
      <c r="I10" s="5">
        <v>9.1300000000000008</v>
      </c>
      <c r="J10" s="2">
        <f>LOOKUP(I10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</v>
      </c>
      <c r="K10" s="2">
        <f t="shared" si="0"/>
        <v>84</v>
      </c>
      <c r="L10" s="2">
        <v>4</v>
      </c>
      <c r="M10" s="9"/>
    </row>
    <row r="11" spans="1:13" x14ac:dyDescent="0.25">
      <c r="A11" s="2">
        <v>5</v>
      </c>
      <c r="B11" s="3" t="s">
        <v>53</v>
      </c>
      <c r="C11" s="4">
        <v>8</v>
      </c>
      <c r="D11" s="12" t="s">
        <v>35</v>
      </c>
      <c r="E11" s="2"/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1" s="2">
        <v>12</v>
      </c>
      <c r="H11" s="2">
        <f>LOOKUP(G11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50</v>
      </c>
      <c r="I11" s="5">
        <v>8.0299999999999994</v>
      </c>
      <c r="J11" s="2">
        <f>LOOKUP(I11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20</v>
      </c>
      <c r="K11" s="2">
        <f t="shared" si="0"/>
        <v>70</v>
      </c>
      <c r="L11" s="2">
        <v>5</v>
      </c>
      <c r="M11" s="9"/>
    </row>
    <row r="12" spans="1:13" x14ac:dyDescent="0.25">
      <c r="A12" s="2">
        <v>6</v>
      </c>
      <c r="B12" s="6" t="s">
        <v>142</v>
      </c>
      <c r="C12" s="7">
        <v>8</v>
      </c>
      <c r="D12" s="2" t="s">
        <v>117</v>
      </c>
      <c r="E12" s="2"/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2" s="2">
        <v>12</v>
      </c>
      <c r="H12" s="2">
        <f>LOOKUP(G12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50</v>
      </c>
      <c r="I12" s="5">
        <v>8.4700000000000006</v>
      </c>
      <c r="J12" s="2">
        <f>LOOKUP(I12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12</v>
      </c>
      <c r="K12" s="2">
        <f t="shared" si="0"/>
        <v>62</v>
      </c>
      <c r="L12" s="2">
        <v>6</v>
      </c>
      <c r="M12" s="9"/>
    </row>
    <row r="13" spans="1:13" x14ac:dyDescent="0.25">
      <c r="A13" s="2">
        <v>7</v>
      </c>
      <c r="B13" s="6" t="s">
        <v>56</v>
      </c>
      <c r="C13" s="7">
        <v>8</v>
      </c>
      <c r="D13" s="2" t="s">
        <v>35</v>
      </c>
      <c r="E13" s="2"/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3" s="2">
        <v>15</v>
      </c>
      <c r="H13" s="2">
        <f>LOOKUP(G13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56</v>
      </c>
      <c r="I13" s="5"/>
      <c r="J13" s="2">
        <f>LOOKUP(I13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3" s="2">
        <f t="shared" si="0"/>
        <v>56</v>
      </c>
      <c r="L13" s="2">
        <v>7</v>
      </c>
      <c r="M13" s="9"/>
    </row>
    <row r="14" spans="1:13" x14ac:dyDescent="0.25">
      <c r="A14" s="2">
        <v>8</v>
      </c>
      <c r="B14" s="3" t="s">
        <v>58</v>
      </c>
      <c r="C14" s="4">
        <v>8</v>
      </c>
      <c r="D14" s="12" t="s">
        <v>59</v>
      </c>
      <c r="E14" s="2"/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4" s="2">
        <v>8</v>
      </c>
      <c r="H14" s="2">
        <f>LOOKUP(G14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40</v>
      </c>
      <c r="I14" s="5">
        <v>8.27</v>
      </c>
      <c r="J14" s="2">
        <f>LOOKUP(I14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15</v>
      </c>
      <c r="K14" s="2">
        <f t="shared" si="0"/>
        <v>55</v>
      </c>
      <c r="L14" s="2">
        <v>8</v>
      </c>
      <c r="M14" s="9"/>
    </row>
    <row r="15" spans="1:13" x14ac:dyDescent="0.25">
      <c r="A15" s="2">
        <v>9</v>
      </c>
      <c r="B15" s="6" t="s">
        <v>80</v>
      </c>
      <c r="C15" s="7">
        <v>8</v>
      </c>
      <c r="D15" s="2" t="s">
        <v>74</v>
      </c>
      <c r="E15" s="2"/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5" s="2">
        <v>14</v>
      </c>
      <c r="H15" s="2">
        <f>LOOKUP(G15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54</v>
      </c>
      <c r="I15" s="5"/>
      <c r="J15" s="2">
        <f>LOOKUP(I15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5" s="2">
        <f t="shared" si="0"/>
        <v>54</v>
      </c>
      <c r="L15" s="2">
        <v>9</v>
      </c>
      <c r="M15" s="9"/>
    </row>
    <row r="16" spans="1:13" x14ac:dyDescent="0.25">
      <c r="A16" s="2">
        <v>10</v>
      </c>
      <c r="B16" s="6" t="s">
        <v>57</v>
      </c>
      <c r="C16" s="7">
        <v>7</v>
      </c>
      <c r="D16" s="2" t="s">
        <v>35</v>
      </c>
      <c r="E16" s="2"/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6" s="2">
        <v>7</v>
      </c>
      <c r="H16" s="2">
        <f>LOOKUP(G16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37</v>
      </c>
      <c r="I16" s="5">
        <v>11.59</v>
      </c>
      <c r="J16" s="2">
        <f>LOOKUP(I16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</v>
      </c>
      <c r="K16" s="2">
        <f t="shared" si="0"/>
        <v>39</v>
      </c>
      <c r="L16" s="2">
        <v>10</v>
      </c>
      <c r="M16" s="9"/>
    </row>
    <row r="17" spans="1:13" x14ac:dyDescent="0.25">
      <c r="A17" s="2">
        <v>11</v>
      </c>
      <c r="B17" s="6" t="s">
        <v>187</v>
      </c>
      <c r="C17" s="7">
        <v>7</v>
      </c>
      <c r="D17" s="2" t="s">
        <v>178</v>
      </c>
      <c r="E17" s="2"/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7" s="2">
        <v>7</v>
      </c>
      <c r="H17" s="2">
        <f>LOOKUP(G17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37</v>
      </c>
      <c r="I17" s="5"/>
      <c r="J17" s="2">
        <f>LOOKUP(I17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7" s="2">
        <f t="shared" si="0"/>
        <v>37</v>
      </c>
      <c r="L17" s="2">
        <v>11</v>
      </c>
      <c r="M17" s="9"/>
    </row>
    <row r="25" spans="1:13" x14ac:dyDescent="0.25">
      <c r="F25" s="40"/>
    </row>
  </sheetData>
  <autoFilter ref="K4:K17">
    <sortState ref="A8:P26">
      <sortCondition descending="1" ref="K1:K26"/>
    </sortState>
  </autoFilter>
  <sortState ref="A4:L14">
    <sortCondition descending="1" ref="K4:K14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E4" sqref="E4:E17"/>
    </sheetView>
  </sheetViews>
  <sheetFormatPr defaultRowHeight="15" x14ac:dyDescent="0.25"/>
  <cols>
    <col min="1" max="1" width="4.140625" customWidth="1"/>
    <col min="2" max="2" width="23.85546875" customWidth="1"/>
    <col min="13" max="13" width="11.85546875" customWidth="1"/>
  </cols>
  <sheetData>
    <row r="2" spans="1:13" x14ac:dyDescent="0.25">
      <c r="D2" t="s">
        <v>217</v>
      </c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12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3" t="s">
        <v>109</v>
      </c>
      <c r="C7" s="4">
        <v>17</v>
      </c>
      <c r="D7" s="8" t="s">
        <v>90</v>
      </c>
      <c r="E7" s="2">
        <v>31</v>
      </c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62</v>
      </c>
      <c r="G7" s="2">
        <v>34</v>
      </c>
      <c r="H7" s="2">
        <f>LOOKUP(G7,{0,1,2,3,4,5,6,7,8,9,10,11,12,13,14,15,16,17,18,19,20,21,22,23,24,25,26,27,28,29,30,31,32,33,34,35,36,37,38,39,40},{0,5,10,14,18,22,26,29,32,35,38,41,44,46,48,50,52,54,56,58,60,62,64,66,68,70,72,74,76,78,80,82,84,86,88,90,92,94,96,98,100})</f>
        <v>88</v>
      </c>
      <c r="I7" s="5">
        <v>18.59</v>
      </c>
      <c r="J7" s="2">
        <f>LOOKUP(I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71</v>
      </c>
      <c r="K7" s="2">
        <f t="shared" ref="K7:K17" si="0">SUM(F7,H7,J7)</f>
        <v>221</v>
      </c>
      <c r="L7" s="2">
        <v>1</v>
      </c>
      <c r="M7" s="2">
        <v>1</v>
      </c>
    </row>
    <row r="8" spans="1:13" x14ac:dyDescent="0.25">
      <c r="A8" s="2">
        <v>2</v>
      </c>
      <c r="B8" s="6" t="s">
        <v>85</v>
      </c>
      <c r="C8" s="7">
        <v>16</v>
      </c>
      <c r="D8" s="8" t="s">
        <v>74</v>
      </c>
      <c r="E8" s="2">
        <v>15</v>
      </c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G8" s="2">
        <v>22</v>
      </c>
      <c r="H8" s="2">
        <f>LOOKUP(G8,{0,1,2,3,4,5,6,7,8,9,10,11,12,13,14,15,16,17,18,19,20,21,22,23,24,25,26,27,28,29,30,31,32,33,34,35,36,37,38,39,40},{0,5,10,14,18,22,26,29,32,35,38,41,44,46,48,50,52,54,56,58,60,62,64,66,68,70,72,74,76,78,80,82,84,86,88,90,92,94,96,98,100})</f>
        <v>64</v>
      </c>
      <c r="I8" s="5">
        <v>14.49</v>
      </c>
      <c r="J8" s="2">
        <f>LOOKUP(I8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94</v>
      </c>
      <c r="K8" s="2">
        <f t="shared" si="0"/>
        <v>188</v>
      </c>
      <c r="L8" s="2">
        <v>2</v>
      </c>
      <c r="M8" s="2">
        <v>1</v>
      </c>
    </row>
    <row r="9" spans="1:13" x14ac:dyDescent="0.25">
      <c r="A9" s="2">
        <v>3</v>
      </c>
      <c r="B9" s="3" t="s">
        <v>71</v>
      </c>
      <c r="C9" s="4">
        <v>17</v>
      </c>
      <c r="D9" s="8" t="s">
        <v>59</v>
      </c>
      <c r="E9" s="2">
        <v>24</v>
      </c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48</v>
      </c>
      <c r="G9" s="2">
        <v>11</v>
      </c>
      <c r="H9" s="2">
        <f>LOOKUP(G9,{0,1,2,3,4,5,6,7,8,9,10,11,12,13,14,15,16,17,18,19,20,21,22,23,24,25,26,27,28,29,30,31,32,33,34,35,36,37,38,39,40},{0,5,10,14,18,22,26,29,32,35,38,41,44,46,48,50,52,54,56,58,60,62,64,66,68,70,72,74,76,78,80,82,84,86,88,90,92,94,96,98,100})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9" s="5">
        <v>15.52</v>
      </c>
      <c r="J9" s="2">
        <f>LOOKUP(I9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87</v>
      </c>
      <c r="K9" s="2">
        <f t="shared" si="0"/>
        <v>176</v>
      </c>
      <c r="L9" s="2">
        <v>3</v>
      </c>
      <c r="M9" s="2">
        <v>1</v>
      </c>
    </row>
    <row r="10" spans="1:13" x14ac:dyDescent="0.25">
      <c r="A10" s="2">
        <v>4</v>
      </c>
      <c r="B10" s="3" t="s">
        <v>31</v>
      </c>
      <c r="C10" s="4">
        <v>17</v>
      </c>
      <c r="D10" s="8" t="s">
        <v>32</v>
      </c>
      <c r="E10" s="2">
        <v>3</v>
      </c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</v>
      </c>
      <c r="G10" s="2">
        <v>22</v>
      </c>
      <c r="H10" s="2">
        <f>LOOKUP(G10,{0,1,2,3,4,5,6,7,8,9,10,11,12,13,14,15,16,17,18,19,20,21,22,23,24,25,26,27,28,29,30,31,32,33,34,35,36,37,38,39,40},{0,5,10,14,18,22,26,29,32,35,38,41,44,46,48,50,52,54,56,58,60,62,64,66,68,70,72,74,76,78,80,82,84,86,88,90,92,94,96,98,100})</f>
        <v>64</v>
      </c>
      <c r="I10" s="5">
        <v>14.33</v>
      </c>
      <c r="J10" s="2">
        <f>LOOKUP(I10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96</v>
      </c>
      <c r="K10" s="2">
        <f t="shared" si="0"/>
        <v>166</v>
      </c>
      <c r="L10" s="2">
        <v>4</v>
      </c>
      <c r="M10" s="2">
        <v>2</v>
      </c>
    </row>
    <row r="11" spans="1:13" x14ac:dyDescent="0.25">
      <c r="A11" s="2">
        <v>5</v>
      </c>
      <c r="B11" s="6" t="s">
        <v>110</v>
      </c>
      <c r="C11" s="7">
        <v>17</v>
      </c>
      <c r="D11" s="8" t="s">
        <v>90</v>
      </c>
      <c r="E11" s="2">
        <v>32</v>
      </c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64</v>
      </c>
      <c r="G11" s="2">
        <v>8</v>
      </c>
      <c r="H11" s="2">
        <f>LOOKUP(G11,{0,1,2,3,4,5,6,7,8,9,10,11,12,13,14,15,16,17,18,19,20,21,22,23,24,25,26,27,28,29,30,31,32,33,34,35,36,37,38,39,40},{0,5,10,14,18,22,26,29,32,35,38,41,44,46,48,50,52,54,56,58,60,62,64,66,68,70,72,74,76,78,80,82,84,86,88,90,92,94,96,98,100})</f>
        <v>32</v>
      </c>
      <c r="I11" s="5">
        <v>30.47</v>
      </c>
      <c r="J11" s="2">
        <f>LOOKUP(I11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K11" s="2">
        <f t="shared" si="0"/>
        <v>123</v>
      </c>
      <c r="L11" s="2">
        <v>5</v>
      </c>
      <c r="M11" s="2">
        <v>3</v>
      </c>
    </row>
    <row r="12" spans="1:13" x14ac:dyDescent="0.25">
      <c r="A12" s="2">
        <v>6</v>
      </c>
      <c r="B12" s="6" t="s">
        <v>111</v>
      </c>
      <c r="C12" s="7">
        <v>16</v>
      </c>
      <c r="D12" s="8" t="s">
        <v>90</v>
      </c>
      <c r="E12" s="2">
        <v>14</v>
      </c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28</v>
      </c>
      <c r="G12" s="2">
        <v>15</v>
      </c>
      <c r="H12" s="2">
        <f>LOOKUP(G12,{0,1,2,3,4,5,6,7,8,9,10,11,12,13,14,15,16,17,18,19,20,21,22,23,24,25,26,27,28,29,30,31,32,33,34,35,36,37,38,39,40},{0,5,10,14,18,22,26,29,32,35,38,41,44,46,48,50,52,54,56,58,60,62,64,66,68,70,72,74,76,78,80,82,84,86,88,90,92,94,96,98,100})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I12" s="5">
        <v>29.06</v>
      </c>
      <c r="J12" s="2">
        <f>LOOKUP(I12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30</v>
      </c>
      <c r="K12" s="2">
        <f t="shared" si="0"/>
        <v>108</v>
      </c>
      <c r="L12" s="2">
        <v>6</v>
      </c>
      <c r="M12" s="2">
        <v>3</v>
      </c>
    </row>
    <row r="13" spans="1:13" x14ac:dyDescent="0.25">
      <c r="A13" s="2">
        <v>7</v>
      </c>
      <c r="B13" s="6" t="s">
        <v>106</v>
      </c>
      <c r="C13" s="7">
        <v>17</v>
      </c>
      <c r="D13" s="8" t="s">
        <v>90</v>
      </c>
      <c r="E13" s="2">
        <v>9</v>
      </c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G13" s="2">
        <v>10</v>
      </c>
      <c r="H13" s="2">
        <f>LOOKUP(G13,{0,1,2,3,4,5,6,7,8,9,10,11,12,13,14,15,16,17,18,19,20,21,22,23,24,25,26,27,28,29,30,31,32,33,34,35,36,37,38,39,40},{0,5,10,14,18,22,26,29,32,35,38,41,44,46,48,50,52,54,56,58,60,62,64,66,68,70,72,74,76,78,80,82,84,86,88,90,92,94,96,98,100})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13" s="5">
        <v>23.32</v>
      </c>
      <c r="J13" s="2">
        <f>LOOKUP(I13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51</v>
      </c>
      <c r="K13" s="2">
        <f t="shared" si="0"/>
        <v>107</v>
      </c>
      <c r="L13" s="2">
        <v>7</v>
      </c>
      <c r="M13" s="2">
        <v>3</v>
      </c>
    </row>
    <row r="14" spans="1:13" x14ac:dyDescent="0.25">
      <c r="A14" s="2">
        <v>8</v>
      </c>
      <c r="B14" s="6" t="s">
        <v>34</v>
      </c>
      <c r="C14" s="7">
        <v>16</v>
      </c>
      <c r="D14" s="8" t="s">
        <v>35</v>
      </c>
      <c r="E14" s="2">
        <v>0</v>
      </c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4" s="2">
        <v>12</v>
      </c>
      <c r="H14" s="2">
        <f>LOOKUP(G14,{0,1,2,3,4,5,6,7,8,9,10,11,12,13,14,15,16,17,18,19,20,21,22,23,24,25,26,27,28,29,30,31,32,33,34,35,36,37,38,39,40},{0,5,10,14,18,22,26,29,32,35,38,41,44,46,48,50,52,54,56,58,60,62,64,66,68,70,72,74,76,78,80,82,84,86,88,90,92,94,96,98,100})</f>
        <v>44</v>
      </c>
      <c r="I14" s="5">
        <v>26.33</v>
      </c>
      <c r="J14" s="2">
        <f>LOOKUP(I14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39</v>
      </c>
      <c r="K14" s="2">
        <f t="shared" si="0"/>
        <v>83</v>
      </c>
      <c r="L14" s="2">
        <v>8</v>
      </c>
      <c r="M14" s="2"/>
    </row>
    <row r="15" spans="1:13" x14ac:dyDescent="0.25">
      <c r="A15" s="2">
        <v>9</v>
      </c>
      <c r="B15" s="6" t="s">
        <v>154</v>
      </c>
      <c r="C15" s="7">
        <v>16</v>
      </c>
      <c r="D15" s="8" t="s">
        <v>145</v>
      </c>
      <c r="E15" s="2">
        <v>1</v>
      </c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G15" s="2">
        <v>13</v>
      </c>
      <c r="H15" s="2">
        <f>LOOKUP(G15,{0,1,2,3,4,5,6,7,8,9,10,11,12,13,14,15,16,17,18,19,20,21,22,23,24,25,26,27,28,29,30,31,32,33,34,35,36,37,38,39,40},{0,5,10,14,18,22,26,29,32,35,38,41,44,46,48,50,52,54,56,58,60,62,64,66,68,70,72,74,76,78,80,82,84,86,88,90,92,94,96,98,100})</f>
        <v>46</v>
      </c>
      <c r="I15" s="5"/>
      <c r="J15" s="2">
        <f>LOOKUP(I15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5" s="2">
        <f t="shared" si="0"/>
        <v>48</v>
      </c>
      <c r="L15" s="2">
        <v>9</v>
      </c>
      <c r="M15" s="2"/>
    </row>
    <row r="16" spans="1:13" x14ac:dyDescent="0.25">
      <c r="A16" s="2">
        <v>10</v>
      </c>
      <c r="B16" s="10" t="s">
        <v>115</v>
      </c>
      <c r="C16" s="4">
        <v>17</v>
      </c>
      <c r="D16" s="8" t="s">
        <v>104</v>
      </c>
      <c r="E16" s="2">
        <v>2</v>
      </c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</v>
      </c>
      <c r="G16" s="2">
        <v>10</v>
      </c>
      <c r="H16" s="2">
        <f>LOOKUP(G16,{0,1,2,3,4,5,6,7,8,9,10,11,12,13,14,15,16,17,18,19,20,21,22,23,24,25,26,27,28,29,30,31,32,33,34,35,36,37,38,39,40},{0,5,10,14,18,22,26,29,32,35,38,41,44,46,48,50,52,54,56,58,60,62,64,66,68,70,72,74,76,78,80,82,84,86,88,90,92,94,96,98,100})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16" s="5"/>
      <c r="J16" s="2">
        <f>LOOKUP(I16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6" s="2">
        <f t="shared" si="0"/>
        <v>42</v>
      </c>
      <c r="L16" s="2">
        <v>10</v>
      </c>
      <c r="M16" s="2"/>
    </row>
    <row r="17" spans="1:13" x14ac:dyDescent="0.25">
      <c r="A17" s="2">
        <v>11</v>
      </c>
      <c r="B17" s="6" t="s">
        <v>36</v>
      </c>
      <c r="C17" s="7">
        <v>16</v>
      </c>
      <c r="D17" s="8" t="s">
        <v>35</v>
      </c>
      <c r="E17" s="2">
        <v>0</v>
      </c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7" s="2">
        <v>10</v>
      </c>
      <c r="H17" s="2">
        <f>LOOKUP(G17,{0,1,2,3,4,5,6,7,8,9,10,11,12,13,14,15,16,17,18,19,20,21,22,23,24,25,26,27,28,29,30,31,32,33,34,35,36,37,38,39,40},{0,5,10,14,18,22,26,29,32,35,38,41,44,46,48,50,52,54,56,58,60,62,64,66,68,70,72,74,76,78,80,82,84,86,88,90,92,94,96,98,100})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17" s="5"/>
      <c r="J17" s="2">
        <f>LOOKUP(I17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7" s="2">
        <f t="shared" si="0"/>
        <v>38</v>
      </c>
      <c r="L17" s="2">
        <v>11</v>
      </c>
      <c r="M17" s="2"/>
    </row>
  </sheetData>
  <autoFilter ref="K4:K17"/>
  <sortState ref="A4:L14">
    <sortCondition descending="1" ref="K4:K14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workbookViewId="0">
      <selection activeCell="E4" sqref="E4:E7"/>
    </sheetView>
  </sheetViews>
  <sheetFormatPr defaultRowHeight="15" x14ac:dyDescent="0.25"/>
  <cols>
    <col min="1" max="1" width="4.140625" customWidth="1"/>
    <col min="2" max="2" width="24.42578125" customWidth="1"/>
    <col min="13" max="13" width="11" customWidth="1"/>
  </cols>
  <sheetData>
    <row r="2" spans="1:13" x14ac:dyDescent="0.25">
      <c r="C2" s="21" t="s">
        <v>218</v>
      </c>
      <c r="D2" s="21"/>
    </row>
    <row r="3" spans="1:13" x14ac:dyDescent="0.25">
      <c r="C3" s="21"/>
      <c r="D3" s="21"/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11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13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3" t="s">
        <v>87</v>
      </c>
      <c r="C7" s="4">
        <v>18</v>
      </c>
      <c r="D7" s="8" t="s">
        <v>74</v>
      </c>
      <c r="E7" s="2">
        <v>13</v>
      </c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26</v>
      </c>
      <c r="G7" s="2">
        <v>25</v>
      </c>
      <c r="H7" s="2">
        <f>LOOKUP(G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40</v>
      </c>
      <c r="I7" s="5">
        <v>15.41</v>
      </c>
      <c r="J7" s="2">
        <f>LOOKUP(I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37</v>
      </c>
      <c r="K7" s="2">
        <f t="shared" ref="K7" si="0">SUM(F7,H7,J7)</f>
        <v>103</v>
      </c>
      <c r="L7" s="2">
        <v>1</v>
      </c>
      <c r="M7" s="2">
        <v>3</v>
      </c>
    </row>
  </sheetData>
  <autoFilter ref="K4:K7"/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M14" sqref="M14"/>
    </sheetView>
  </sheetViews>
  <sheetFormatPr defaultRowHeight="15" x14ac:dyDescent="0.25"/>
  <cols>
    <col min="1" max="1" width="4.42578125" customWidth="1"/>
    <col min="2" max="2" width="24.7109375" customWidth="1"/>
    <col min="3" max="3" width="9.5703125" customWidth="1"/>
    <col min="4" max="4" width="9.7109375" customWidth="1"/>
  </cols>
  <sheetData>
    <row r="2" spans="1:14" x14ac:dyDescent="0.25">
      <c r="C2" t="s">
        <v>219</v>
      </c>
    </row>
    <row r="4" spans="1:14" ht="15" customHeight="1" x14ac:dyDescent="0.25">
      <c r="A4" s="32" t="s">
        <v>15</v>
      </c>
      <c r="B4" s="32" t="s">
        <v>1</v>
      </c>
      <c r="C4" s="32" t="s">
        <v>14</v>
      </c>
      <c r="D4" s="32" t="s">
        <v>2</v>
      </c>
      <c r="E4" s="35" t="s">
        <v>3</v>
      </c>
      <c r="F4" s="37"/>
      <c r="G4" s="37"/>
      <c r="H4" s="37"/>
      <c r="I4" s="37"/>
      <c r="J4" s="36"/>
      <c r="K4" s="32" t="s">
        <v>4</v>
      </c>
      <c r="L4" s="32" t="s">
        <v>0</v>
      </c>
      <c r="M4" s="32" t="s">
        <v>269</v>
      </c>
      <c r="N4" s="27"/>
    </row>
    <row r="5" spans="1:14" ht="15" customHeight="1" x14ac:dyDescent="0.25">
      <c r="A5" s="33"/>
      <c r="B5" s="33"/>
      <c r="C5" s="33"/>
      <c r="D5" s="33"/>
      <c r="E5" s="35" t="s">
        <v>5</v>
      </c>
      <c r="F5" s="36"/>
      <c r="G5" s="35" t="s">
        <v>6</v>
      </c>
      <c r="H5" s="36"/>
      <c r="I5" s="35" t="s">
        <v>12</v>
      </c>
      <c r="J5" s="36"/>
      <c r="K5" s="33"/>
      <c r="L5" s="33"/>
      <c r="M5" s="33"/>
      <c r="N5" s="27"/>
    </row>
    <row r="6" spans="1:14" x14ac:dyDescent="0.25">
      <c r="A6" s="34"/>
      <c r="B6" s="34"/>
      <c r="C6" s="34"/>
      <c r="D6" s="34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4"/>
      <c r="L6" s="34"/>
      <c r="M6" s="34"/>
      <c r="N6" s="27"/>
    </row>
    <row r="7" spans="1:14" x14ac:dyDescent="0.25">
      <c r="A7" s="2">
        <v>1</v>
      </c>
      <c r="B7" s="6" t="s">
        <v>72</v>
      </c>
      <c r="C7" s="7">
        <v>18</v>
      </c>
      <c r="D7" s="2" t="s">
        <v>59</v>
      </c>
      <c r="E7" s="2">
        <v>6</v>
      </c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G7" s="2">
        <v>13</v>
      </c>
      <c r="H7" s="2">
        <f>LOOKUP(G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36</v>
      </c>
      <c r="I7" s="5">
        <v>26.53</v>
      </c>
      <c r="J7" s="2">
        <f>LOOKUP(I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21</v>
      </c>
      <c r="K7" s="2">
        <f>SUM(F7,H7,J7)</f>
        <v>69</v>
      </c>
      <c r="L7" s="2">
        <v>1</v>
      </c>
      <c r="M7" s="2"/>
      <c r="N7" s="26"/>
    </row>
    <row r="8" spans="1:14" x14ac:dyDescent="0.25">
      <c r="A8" s="2">
        <v>2</v>
      </c>
      <c r="B8" s="6" t="s">
        <v>116</v>
      </c>
      <c r="C8" s="7">
        <v>18</v>
      </c>
      <c r="D8" s="2" t="s">
        <v>117</v>
      </c>
      <c r="E8" s="2">
        <v>15</v>
      </c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30</v>
      </c>
      <c r="G8" s="2">
        <v>14</v>
      </c>
      <c r="H8" s="2">
        <f>LOOKUP(G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38</v>
      </c>
      <c r="I8" s="5">
        <v>30.28</v>
      </c>
      <c r="J8" s="2">
        <f>LOOKUP(I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15</v>
      </c>
      <c r="K8" s="2">
        <f>SUM(F8,H8,J8)</f>
        <v>83</v>
      </c>
      <c r="L8" s="2">
        <v>2</v>
      </c>
      <c r="M8" s="2"/>
      <c r="N8" s="26"/>
    </row>
  </sheetData>
  <autoFilter ref="K4:K8"/>
  <sortState ref="A1:M35">
    <sortCondition sortBy="fontColor" ref="K4:K5" dxfId="0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G6" sqref="G6"/>
    </sheetView>
  </sheetViews>
  <sheetFormatPr defaultRowHeight="15" x14ac:dyDescent="0.25"/>
  <cols>
    <col min="2" max="2" width="21.85546875" customWidth="1"/>
    <col min="3" max="3" width="30.7109375" customWidth="1"/>
    <col min="4" max="4" width="35.140625" customWidth="1"/>
    <col min="5" max="5" width="15.140625" customWidth="1"/>
    <col min="6" max="6" width="13.140625" customWidth="1"/>
  </cols>
  <sheetData>
    <row r="1" spans="1:21" x14ac:dyDescent="0.25">
      <c r="B1" s="38" t="s">
        <v>205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x14ac:dyDescent="0.25">
      <c r="C2" s="39" t="s">
        <v>213</v>
      </c>
      <c r="D2" s="39"/>
      <c r="E2" s="39"/>
      <c r="F2" s="39"/>
      <c r="G2" s="39"/>
      <c r="H2" s="39"/>
      <c r="I2" s="39"/>
    </row>
    <row r="3" spans="1:21" x14ac:dyDescent="0.25">
      <c r="C3" s="21" t="s">
        <v>214</v>
      </c>
      <c r="D3" s="21"/>
      <c r="E3" s="22"/>
      <c r="F3" s="22"/>
      <c r="G3" s="22"/>
      <c r="H3" s="22"/>
      <c r="I3" s="22"/>
      <c r="J3" s="17"/>
      <c r="N3" s="17"/>
      <c r="O3" s="17"/>
      <c r="P3" s="17"/>
      <c r="Q3" s="17"/>
      <c r="R3" s="17"/>
      <c r="S3" s="17"/>
    </row>
    <row r="4" spans="1:21" x14ac:dyDescent="0.25">
      <c r="C4" s="21" t="s">
        <v>215</v>
      </c>
      <c r="D4" s="21"/>
      <c r="E4" s="22"/>
      <c r="F4" s="22"/>
      <c r="G4" s="22"/>
      <c r="H4" s="22"/>
      <c r="I4" s="22"/>
      <c r="J4" s="17"/>
      <c r="N4" s="17"/>
      <c r="O4" s="17"/>
      <c r="P4" s="17"/>
      <c r="Q4" s="17"/>
      <c r="R4" s="17"/>
      <c r="S4" s="17"/>
    </row>
    <row r="5" spans="1:21" x14ac:dyDescent="0.25">
      <c r="C5" t="s">
        <v>206</v>
      </c>
      <c r="K5" s="16"/>
      <c r="L5" s="16"/>
      <c r="M5" s="16"/>
      <c r="N5" s="16"/>
      <c r="O5" s="16"/>
      <c r="P5" s="16"/>
      <c r="Q5" s="16"/>
      <c r="R5" s="16"/>
      <c r="S5" s="16"/>
    </row>
    <row r="6" spans="1:21" x14ac:dyDescent="0.25">
      <c r="A6" s="2" t="s">
        <v>243</v>
      </c>
      <c r="B6" s="9" t="s">
        <v>207</v>
      </c>
      <c r="C6" s="2" t="s">
        <v>208</v>
      </c>
      <c r="D6" s="2" t="s">
        <v>209</v>
      </c>
      <c r="E6" s="2" t="s">
        <v>210</v>
      </c>
      <c r="F6" s="2" t="s">
        <v>211</v>
      </c>
      <c r="G6" s="26"/>
    </row>
    <row r="7" spans="1:21" x14ac:dyDescent="0.25">
      <c r="A7" s="2">
        <v>1</v>
      </c>
      <c r="B7" s="9" t="s">
        <v>237</v>
      </c>
      <c r="C7" s="2" t="s">
        <v>231</v>
      </c>
      <c r="D7" s="2" t="s">
        <v>232</v>
      </c>
      <c r="E7" s="2">
        <v>21</v>
      </c>
      <c r="F7" s="2">
        <v>1</v>
      </c>
    </row>
    <row r="8" spans="1:21" x14ac:dyDescent="0.25">
      <c r="A8" s="2">
        <v>2</v>
      </c>
      <c r="B8" s="9" t="s">
        <v>238</v>
      </c>
      <c r="C8" s="2" t="s">
        <v>233</v>
      </c>
      <c r="D8" s="2" t="s">
        <v>234</v>
      </c>
      <c r="E8" s="2">
        <v>39</v>
      </c>
      <c r="F8" s="2">
        <v>2</v>
      </c>
    </row>
    <row r="9" spans="1:21" x14ac:dyDescent="0.25">
      <c r="A9" s="2">
        <v>3</v>
      </c>
      <c r="B9" s="9" t="s">
        <v>239</v>
      </c>
      <c r="C9" s="2" t="s">
        <v>235</v>
      </c>
      <c r="D9" s="2" t="s">
        <v>260</v>
      </c>
      <c r="E9" s="2">
        <v>60</v>
      </c>
      <c r="F9" s="2">
        <v>3</v>
      </c>
    </row>
    <row r="10" spans="1:21" x14ac:dyDescent="0.25">
      <c r="A10" s="2">
        <v>4</v>
      </c>
      <c r="B10" s="9" t="s">
        <v>236</v>
      </c>
      <c r="C10" s="2" t="s">
        <v>244</v>
      </c>
      <c r="D10" s="2" t="s">
        <v>235</v>
      </c>
      <c r="E10" s="2">
        <v>94</v>
      </c>
      <c r="F10" s="2">
        <v>4</v>
      </c>
    </row>
    <row r="11" spans="1:21" x14ac:dyDescent="0.25">
      <c r="A11" s="2">
        <v>5</v>
      </c>
      <c r="B11" s="9" t="s">
        <v>240</v>
      </c>
      <c r="C11" s="2" t="s">
        <v>245</v>
      </c>
      <c r="D11" s="2" t="s">
        <v>261</v>
      </c>
      <c r="E11" s="2">
        <v>109</v>
      </c>
      <c r="F11" s="2">
        <v>5</v>
      </c>
    </row>
    <row r="12" spans="1:21" x14ac:dyDescent="0.25">
      <c r="A12" s="2">
        <v>6</v>
      </c>
      <c r="B12" s="9" t="s">
        <v>241</v>
      </c>
      <c r="C12" s="23" t="s">
        <v>263</v>
      </c>
      <c r="D12" s="2" t="s">
        <v>262</v>
      </c>
      <c r="E12" s="2">
        <v>160</v>
      </c>
      <c r="F12" s="2">
        <v>6</v>
      </c>
    </row>
    <row r="13" spans="1:21" x14ac:dyDescent="0.25">
      <c r="A13" s="2">
        <v>7</v>
      </c>
      <c r="B13" s="9" t="s">
        <v>242</v>
      </c>
      <c r="C13" s="23" t="s">
        <v>246</v>
      </c>
      <c r="D13" s="2" t="s">
        <v>247</v>
      </c>
      <c r="E13" s="2">
        <v>228</v>
      </c>
      <c r="F13" s="2">
        <v>7</v>
      </c>
    </row>
    <row r="14" spans="1:21" x14ac:dyDescent="0.25">
      <c r="A14" s="11"/>
    </row>
    <row r="15" spans="1:21" x14ac:dyDescent="0.25">
      <c r="A15" s="11"/>
      <c r="C15" t="s">
        <v>212</v>
      </c>
    </row>
    <row r="16" spans="1:21" x14ac:dyDescent="0.25">
      <c r="A16" s="11"/>
    </row>
    <row r="17" spans="1:6" x14ac:dyDescent="0.25">
      <c r="A17" s="2" t="s">
        <v>243</v>
      </c>
      <c r="B17" s="9" t="s">
        <v>207</v>
      </c>
      <c r="C17" s="2" t="s">
        <v>208</v>
      </c>
      <c r="D17" s="2" t="s">
        <v>209</v>
      </c>
      <c r="E17" s="2" t="s">
        <v>210</v>
      </c>
      <c r="F17" s="2" t="s">
        <v>211</v>
      </c>
    </row>
    <row r="18" spans="1:6" x14ac:dyDescent="0.25">
      <c r="A18" s="2">
        <v>1</v>
      </c>
      <c r="B18" s="9" t="s">
        <v>265</v>
      </c>
      <c r="C18" s="23" t="s">
        <v>248</v>
      </c>
      <c r="D18" s="23" t="s">
        <v>264</v>
      </c>
      <c r="E18" s="2">
        <v>63</v>
      </c>
      <c r="F18" s="2">
        <v>1</v>
      </c>
    </row>
    <row r="19" spans="1:6" x14ac:dyDescent="0.25">
      <c r="A19" s="2">
        <v>2</v>
      </c>
      <c r="B19" s="9" t="s">
        <v>266</v>
      </c>
      <c r="C19" s="23" t="s">
        <v>249</v>
      </c>
      <c r="D19" s="23" t="s">
        <v>250</v>
      </c>
      <c r="E19" s="2">
        <v>101</v>
      </c>
      <c r="F19" s="2">
        <v>2</v>
      </c>
    </row>
    <row r="20" spans="1:6" x14ac:dyDescent="0.25">
      <c r="A20" s="2">
        <v>3</v>
      </c>
      <c r="B20" s="9" t="s">
        <v>267</v>
      </c>
      <c r="C20" s="23" t="s">
        <v>251</v>
      </c>
      <c r="D20" s="23" t="s">
        <v>252</v>
      </c>
      <c r="E20" s="2">
        <v>138</v>
      </c>
      <c r="F20" s="2">
        <v>3</v>
      </c>
    </row>
    <row r="21" spans="1:6" x14ac:dyDescent="0.25">
      <c r="A21" s="2"/>
      <c r="B21" s="9"/>
      <c r="C21" s="23"/>
      <c r="D21" s="23"/>
      <c r="E21" s="2"/>
      <c r="F21" s="2"/>
    </row>
    <row r="24" spans="1:6" x14ac:dyDescent="0.25">
      <c r="C24" s="21" t="s">
        <v>230</v>
      </c>
    </row>
    <row r="25" spans="1:6" x14ac:dyDescent="0.25">
      <c r="C25" s="21"/>
    </row>
    <row r="26" spans="1:6" x14ac:dyDescent="0.25">
      <c r="B26" t="s">
        <v>226</v>
      </c>
    </row>
    <row r="28" spans="1:6" x14ac:dyDescent="0.25">
      <c r="B28" t="s">
        <v>227</v>
      </c>
    </row>
  </sheetData>
  <mergeCells count="2">
    <mergeCell ref="B1:U1"/>
    <mergeCell ref="C2:I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1"/>
  <sheetViews>
    <sheetView workbookViewId="0">
      <selection activeCell="E4" sqref="E4:E21"/>
    </sheetView>
  </sheetViews>
  <sheetFormatPr defaultRowHeight="15" x14ac:dyDescent="0.25"/>
  <cols>
    <col min="1" max="1" width="4.28515625" customWidth="1"/>
    <col min="2" max="2" width="25.140625" customWidth="1"/>
    <col min="3" max="3" width="11.42578125" customWidth="1"/>
    <col min="13" max="13" width="10.28515625" customWidth="1"/>
  </cols>
  <sheetData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7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6" t="s">
        <v>94</v>
      </c>
      <c r="C7" s="7">
        <v>8</v>
      </c>
      <c r="D7" s="2" t="s">
        <v>90</v>
      </c>
      <c r="E7" s="2"/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7" s="2">
        <v>7</v>
      </c>
      <c r="H7" s="2">
        <f>LOOKUP(G7,{0,1,2,3,4,5,6,7,8,9,10,11,12,13,14,15,16,17,18,19,20,21,22,23,24,25,26},{0,10,18,26,32,37,42,47,52,56,60,64,68,71,74,77,80,82,84,86,88,90,92,94,96,98,100})</f>
        <v>47</v>
      </c>
      <c r="I7" s="5">
        <v>4.4800000000000004</v>
      </c>
      <c r="J7" s="2">
        <f>LOOKUP(I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K7" s="2">
        <f t="shared" ref="K7:K21" si="0">SUM(F7,H7,J7)</f>
        <v>121</v>
      </c>
      <c r="L7" s="2">
        <v>1</v>
      </c>
      <c r="M7" s="2"/>
    </row>
    <row r="8" spans="1:13" x14ac:dyDescent="0.25">
      <c r="A8" s="2">
        <v>2</v>
      </c>
      <c r="B8" s="6" t="s">
        <v>75</v>
      </c>
      <c r="C8" s="7">
        <v>8</v>
      </c>
      <c r="D8" s="2" t="s">
        <v>74</v>
      </c>
      <c r="E8" s="2"/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8" s="2">
        <v>14</v>
      </c>
      <c r="H8" s="2">
        <f>LOOKUP(G8,{0,1,2,3,4,5,6,7,8,9,10,11,12,13,14,15,16,17,18,19,20,21,22,23,24,25,26},{0,10,18,26,32,37,42,47,52,56,60,64,68,71,74,77,80,82,84,86,88,90,92,94,96,98,100})</f>
        <v>74</v>
      </c>
      <c r="I8" s="5">
        <v>7.12</v>
      </c>
      <c r="J8" s="2">
        <f>LOOKUP(I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26</v>
      </c>
      <c r="K8" s="2">
        <f t="shared" si="0"/>
        <v>100</v>
      </c>
      <c r="L8" s="2">
        <v>2</v>
      </c>
      <c r="M8" s="2"/>
    </row>
    <row r="9" spans="1:13" x14ac:dyDescent="0.25">
      <c r="A9" s="2">
        <v>3</v>
      </c>
      <c r="B9" s="6" t="s">
        <v>203</v>
      </c>
      <c r="C9" s="7">
        <v>8</v>
      </c>
      <c r="D9" s="2" t="s">
        <v>35</v>
      </c>
      <c r="E9" s="2"/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9" s="2">
        <v>7</v>
      </c>
      <c r="H9" s="2">
        <f>LOOKUP(G9,{0,1,2,3,4,5,6,7,8,9,10,11,12,13,14,15,16,17,18,19,20,21,22,23,24,25,26},{0,10,18,26,32,37,42,47,52,56,60,64,68,71,74,77,80,82,84,86,88,90,92,94,96,98,100})</f>
        <v>47</v>
      </c>
      <c r="I9" s="5">
        <v>6.23</v>
      </c>
      <c r="J9" s="2">
        <f>LOOKUP(I9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43</v>
      </c>
      <c r="K9" s="2">
        <f t="shared" si="0"/>
        <v>90</v>
      </c>
      <c r="L9" s="2">
        <v>3</v>
      </c>
      <c r="M9" s="2"/>
    </row>
    <row r="10" spans="1:13" x14ac:dyDescent="0.25">
      <c r="A10" s="2">
        <v>4</v>
      </c>
      <c r="B10" s="6" t="s">
        <v>18</v>
      </c>
      <c r="C10" s="7">
        <v>8</v>
      </c>
      <c r="D10" s="2" t="s">
        <v>17</v>
      </c>
      <c r="E10" s="2"/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0" s="2">
        <v>6</v>
      </c>
      <c r="H10" s="2">
        <f>LOOKUP(G10,{0,1,2,3,4,5,6,7,8,9,10,11,12,13,14,15,16,17,18,19,20,21,22,23,24,25,26},{0,10,18,26,32,37,42,47,52,56,60,64,68,71,74,77,80,82,84,86,88,90,92,94,96,98,100})</f>
        <v>42</v>
      </c>
      <c r="I10" s="5">
        <v>6.3</v>
      </c>
      <c r="J10" s="2">
        <f>LOOKUP(I10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40</v>
      </c>
      <c r="K10" s="2">
        <f t="shared" si="0"/>
        <v>82</v>
      </c>
      <c r="L10" s="2">
        <v>4</v>
      </c>
      <c r="M10" s="2"/>
    </row>
    <row r="11" spans="1:13" x14ac:dyDescent="0.25">
      <c r="A11" s="2">
        <v>5</v>
      </c>
      <c r="B11" s="14" t="s">
        <v>184</v>
      </c>
      <c r="C11" s="7">
        <v>8</v>
      </c>
      <c r="D11" s="2" t="s">
        <v>90</v>
      </c>
      <c r="E11" s="2"/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1" s="2">
        <v>0</v>
      </c>
      <c r="H11" s="2">
        <f>LOOKUP(G11,{0,1,2,3,4,5,6,7,8,9,10,11,12,13,14,15,16,17,18,19,20,21,22,23,24,25,26},{0,10,18,26,32,37,42,47,52,56,60,64,68,71,74,77,80,82,84,86,88,90,92,94,96,98,100})</f>
        <v>0</v>
      </c>
      <c r="I11" s="5">
        <v>4.4800000000000004</v>
      </c>
      <c r="J11" s="2">
        <f>LOOKUP(I11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K11" s="2">
        <f t="shared" si="0"/>
        <v>74</v>
      </c>
      <c r="L11" s="2">
        <v>5</v>
      </c>
      <c r="M11" s="2"/>
    </row>
    <row r="12" spans="1:13" x14ac:dyDescent="0.25">
      <c r="A12" s="2">
        <v>6</v>
      </c>
      <c r="B12" s="6" t="s">
        <v>93</v>
      </c>
      <c r="C12" s="7">
        <v>8</v>
      </c>
      <c r="D12" s="2" t="s">
        <v>90</v>
      </c>
      <c r="E12" s="2"/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2" s="2">
        <v>4</v>
      </c>
      <c r="H12" s="2">
        <f>LOOKUP(G12,{0,1,2,3,4,5,6,7,8,9,10,11,12,13,14,15,16,17,18,19,20,21,22,23,24,25,26},{0,10,18,26,32,37,42,47,52,56,60,64,68,71,74,77,80,82,84,86,88,90,92,94,96,98,100})</f>
        <v>32</v>
      </c>
      <c r="I12" s="5">
        <v>7.07</v>
      </c>
      <c r="J12" s="2">
        <f>LOOKUP(I12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28</v>
      </c>
      <c r="K12" s="2">
        <f t="shared" si="0"/>
        <v>60</v>
      </c>
      <c r="L12" s="2">
        <v>6</v>
      </c>
      <c r="M12" s="2"/>
    </row>
    <row r="13" spans="1:13" x14ac:dyDescent="0.25">
      <c r="A13" s="2">
        <v>7</v>
      </c>
      <c r="B13" s="6" t="s">
        <v>255</v>
      </c>
      <c r="C13" s="7">
        <v>8</v>
      </c>
      <c r="D13" s="2" t="s">
        <v>254</v>
      </c>
      <c r="E13" s="2"/>
      <c r="F13" s="2"/>
      <c r="G13" s="2">
        <v>3</v>
      </c>
      <c r="H13" s="2">
        <f>LOOKUP(G13,{0,1,2,3,4,5,6,7,8,9,10,11,12,13,14,15,16,17,18,19,20,21,22,23,24,25,26},{0,10,18,26,32,37,42,47,52,56,60,64,68,71,74,77,80,82,84,86,88,90,92,94,96,98,100})</f>
        <v>26</v>
      </c>
      <c r="I13" s="5">
        <v>7.21</v>
      </c>
      <c r="J13" s="2">
        <f>LOOKUP(I13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K13" s="2">
        <f t="shared" si="0"/>
        <v>49</v>
      </c>
      <c r="L13" s="2">
        <v>7</v>
      </c>
      <c r="M13" s="2"/>
    </row>
    <row r="14" spans="1:13" x14ac:dyDescent="0.25">
      <c r="A14" s="2">
        <v>8</v>
      </c>
      <c r="B14" s="3" t="s">
        <v>16</v>
      </c>
      <c r="C14" s="4">
        <v>8</v>
      </c>
      <c r="D14" s="25" t="s">
        <v>17</v>
      </c>
      <c r="E14" s="2"/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4" s="2">
        <v>7</v>
      </c>
      <c r="H14" s="2">
        <f>LOOKUP(G14,{0,1,2,3,4,5,6,7,8,9,10,11,12,13,14,15,16,17,18,19,20,21,22,23,24,25,26},{0,10,18,26,32,37,42,47,52,56,60,64,68,71,74,77,80,82,84,86,88,90,92,94,96,98,100})</f>
        <v>47</v>
      </c>
      <c r="I14" s="5"/>
      <c r="J14" s="2">
        <f>LOOKUP(I14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4" s="2">
        <f t="shared" si="0"/>
        <v>47</v>
      </c>
      <c r="L14" s="2">
        <v>8</v>
      </c>
      <c r="M14" s="2"/>
    </row>
    <row r="15" spans="1:13" x14ac:dyDescent="0.25">
      <c r="A15" s="2">
        <v>9</v>
      </c>
      <c r="B15" s="6" t="s">
        <v>108</v>
      </c>
      <c r="C15" s="7">
        <v>8</v>
      </c>
      <c r="D15" s="2" t="s">
        <v>35</v>
      </c>
      <c r="E15" s="2"/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5" s="2">
        <v>6</v>
      </c>
      <c r="H15" s="2">
        <f>LOOKUP(G15,{0,1,2,3,4,5,6,7,8,9,10,11,12,13,14,15,16,17,18,19,20,21,22,23,24,25,26},{0,10,18,26,32,37,42,47,52,56,60,64,68,71,74,77,80,82,84,86,88,90,92,94,96,98,100})</f>
        <v>42</v>
      </c>
      <c r="I15" s="5"/>
      <c r="J15" s="2">
        <f>LOOKUP(I15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5" s="2">
        <f t="shared" si="0"/>
        <v>42</v>
      </c>
      <c r="L15" s="2">
        <v>9</v>
      </c>
      <c r="M15" s="2"/>
    </row>
    <row r="16" spans="1:13" x14ac:dyDescent="0.25">
      <c r="A16" s="2">
        <v>10</v>
      </c>
      <c r="B16" s="6" t="s">
        <v>92</v>
      </c>
      <c r="C16" s="7">
        <v>7</v>
      </c>
      <c r="D16" s="2" t="s">
        <v>35</v>
      </c>
      <c r="E16" s="2"/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6" s="2">
        <v>4</v>
      </c>
      <c r="H16" s="2">
        <f>LOOKUP(G16,{0,1,2,3,4,5,6,7,8,9,10,11,12,13,14,15,16,17,18,19,20,21,22,23,24,25,26},{0,10,18,26,32,37,42,47,52,56,60,64,68,71,74,77,80,82,84,86,88,90,92,94,96,98,100})</f>
        <v>32</v>
      </c>
      <c r="I16" s="5">
        <v>12.4</v>
      </c>
      <c r="J16" s="2">
        <f>LOOKUP(I16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K16" s="2">
        <f t="shared" si="0"/>
        <v>33</v>
      </c>
      <c r="L16" s="2">
        <v>10</v>
      </c>
      <c r="M16" s="2"/>
    </row>
    <row r="17" spans="1:13" x14ac:dyDescent="0.25">
      <c r="A17" s="2">
        <v>11</v>
      </c>
      <c r="B17" s="6" t="s">
        <v>52</v>
      </c>
      <c r="C17" s="7">
        <v>7</v>
      </c>
      <c r="D17" s="2" t="s">
        <v>35</v>
      </c>
      <c r="E17" s="2"/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7" s="2">
        <v>1</v>
      </c>
      <c r="H17" s="2">
        <f>LOOKUP(G17,{0,1,2,3,4,5,6,7,8,9,10,11,12,13,14,15,16,17,18,19,20,21,22,23,24,25,26},{0,10,18,26,32,37,42,47,52,56,60,64,68,71,74,77,80,82,84,86,88,90,92,94,96,98,100})</f>
        <v>10</v>
      </c>
      <c r="I17" s="5"/>
      <c r="J17" s="2">
        <f>LOOKUP(I17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7" s="2">
        <f t="shared" si="0"/>
        <v>10</v>
      </c>
      <c r="L17" s="2">
        <v>11</v>
      </c>
      <c r="M17" s="2"/>
    </row>
    <row r="18" spans="1:13" x14ac:dyDescent="0.25">
      <c r="A18" s="2">
        <v>12</v>
      </c>
      <c r="B18" s="13" t="s">
        <v>89</v>
      </c>
      <c r="C18" s="7">
        <v>7</v>
      </c>
      <c r="D18" s="2" t="s">
        <v>90</v>
      </c>
      <c r="E18" s="2"/>
      <c r="F18" s="2">
        <f>LOOKUP(E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8" s="2">
        <v>0</v>
      </c>
      <c r="H18" s="2">
        <f>LOOKUP(G18,{0,1,2,3,4,5,6,7,8,9,10,11,12,13,14,15,16,17,18,19,20,21,22,23,24,25,26},{0,10,18,26,32,37,42,47,52,56,60,64,68,71,74,77,80,82,84,86,88,90,92,94,96,98,100})</f>
        <v>0</v>
      </c>
      <c r="I18" s="5">
        <v>8.3800000000000008</v>
      </c>
      <c r="J18" s="2">
        <f>LOOKUP(I18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</v>
      </c>
      <c r="K18" s="2">
        <f t="shared" si="0"/>
        <v>9</v>
      </c>
      <c r="L18" s="2">
        <v>12</v>
      </c>
      <c r="M18" s="2"/>
    </row>
    <row r="19" spans="1:13" x14ac:dyDescent="0.25">
      <c r="A19" s="2">
        <v>13</v>
      </c>
      <c r="B19" s="6" t="s">
        <v>91</v>
      </c>
      <c r="C19" s="7">
        <v>7</v>
      </c>
      <c r="D19" s="2" t="s">
        <v>35</v>
      </c>
      <c r="E19" s="2"/>
      <c r="F19" s="2">
        <f>LOOKUP(E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9" s="2">
        <v>0</v>
      </c>
      <c r="H19" s="2">
        <f>LOOKUP(G19,{0,1,2,3,4,5,6,7,8,9,10,11,12,13,14,15,16,17,18,19,20,21,22,23,24,25,26},{0,10,18,26,32,37,42,47,52,56,60,64,68,71,74,77,80,82,84,86,88,90,92,94,96,98,100})</f>
        <v>0</v>
      </c>
      <c r="I19" s="5"/>
      <c r="J19" s="2">
        <f>LOOKUP(I19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9" s="2">
        <f t="shared" si="0"/>
        <v>0</v>
      </c>
      <c r="L19" s="2">
        <v>13</v>
      </c>
      <c r="M19" s="2"/>
    </row>
    <row r="20" spans="1:13" x14ac:dyDescent="0.25">
      <c r="A20" s="2">
        <v>14</v>
      </c>
      <c r="B20" s="6" t="s">
        <v>119</v>
      </c>
      <c r="C20" s="7">
        <v>8</v>
      </c>
      <c r="D20" s="2" t="s">
        <v>104</v>
      </c>
      <c r="E20" s="2"/>
      <c r="F20" s="2">
        <f>LOOKUP(E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0" s="2">
        <v>0</v>
      </c>
      <c r="H20" s="2">
        <f>LOOKUP(G20,{0,1,2,3,4,5,6,7,8,9,10,11,12,13,14,15,16,17,18,19,20,21,22,23,24,25,26},{0,10,18,26,32,37,42,47,52,56,60,64,68,71,74,77,80,82,84,86,88,90,92,94,96,98,100})</f>
        <v>0</v>
      </c>
      <c r="I20" s="5"/>
      <c r="J20" s="2">
        <f>LOOKUP(I20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0" s="2">
        <f t="shared" si="0"/>
        <v>0</v>
      </c>
      <c r="L20" s="2">
        <v>14</v>
      </c>
      <c r="M20" s="2"/>
    </row>
    <row r="21" spans="1:13" x14ac:dyDescent="0.25">
      <c r="A21" s="2">
        <v>15</v>
      </c>
      <c r="B21" s="6" t="s">
        <v>188</v>
      </c>
      <c r="C21" s="7">
        <v>8</v>
      </c>
      <c r="D21" s="2" t="s">
        <v>178</v>
      </c>
      <c r="E21" s="2"/>
      <c r="F21" s="2">
        <f>LOOKUP(E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1" s="2">
        <v>0</v>
      </c>
      <c r="H21" s="2">
        <f>LOOKUP(G21,{0,1,2,3,4,5,6,7,8,9,10,11,12,13,14,15,16,17,18,19,20,21,22,23,24,25,26},{0,10,18,26,32,37,42,47,52,56,60,64,68,71,74,77,80,82,84,86,88,90,92,94,96,98,100})</f>
        <v>0</v>
      </c>
      <c r="I21" s="5"/>
      <c r="J21" s="2">
        <f>LOOKUP(I21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1" s="2">
        <f t="shared" si="0"/>
        <v>0</v>
      </c>
      <c r="L21" s="2">
        <v>15</v>
      </c>
      <c r="M21" s="2"/>
    </row>
  </sheetData>
  <autoFilter ref="K4:K21"/>
  <sortState ref="B7:L21">
    <sortCondition descending="1" ref="K7:K21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verticalDpi="0" r:id="rId1"/>
  <ignoredErrors>
    <ignoredError sqref="K4:K6 K22:K104857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E4" sqref="E4:E26"/>
    </sheetView>
  </sheetViews>
  <sheetFormatPr defaultRowHeight="15" x14ac:dyDescent="0.25"/>
  <cols>
    <col min="1" max="1" width="5.5703125" customWidth="1"/>
    <col min="2" max="2" width="24.5703125" customWidth="1"/>
    <col min="3" max="3" width="8.42578125" customWidth="1"/>
  </cols>
  <sheetData>
    <row r="2" spans="1:13" x14ac:dyDescent="0.25">
      <c r="C2" t="s">
        <v>221</v>
      </c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32" t="s">
        <v>268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7</v>
      </c>
      <c r="J5" s="31"/>
      <c r="K5" s="31"/>
      <c r="L5" s="31"/>
      <c r="M5" s="33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4"/>
    </row>
    <row r="7" spans="1:13" x14ac:dyDescent="0.25">
      <c r="A7" s="2">
        <v>1</v>
      </c>
      <c r="B7" s="6" t="s">
        <v>204</v>
      </c>
      <c r="C7" s="7">
        <v>10</v>
      </c>
      <c r="D7" s="2" t="s">
        <v>35</v>
      </c>
      <c r="E7" s="2"/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7" s="2">
        <v>30</v>
      </c>
      <c r="H7" s="2">
        <f>LOOKUP(G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80</v>
      </c>
      <c r="I7" s="5">
        <v>4.58</v>
      </c>
      <c r="J7" s="2">
        <f>LOOKUP(I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78</v>
      </c>
      <c r="K7" s="2">
        <f t="shared" ref="K7:K26" si="0">SUM(F7,H7,J7)</f>
        <v>158</v>
      </c>
      <c r="L7" s="2">
        <v>1</v>
      </c>
      <c r="M7" s="2"/>
    </row>
    <row r="8" spans="1:13" x14ac:dyDescent="0.25">
      <c r="A8" s="2">
        <v>2</v>
      </c>
      <c r="B8" s="3" t="s">
        <v>163</v>
      </c>
      <c r="C8" s="4">
        <v>9</v>
      </c>
      <c r="D8" s="15" t="s">
        <v>90</v>
      </c>
      <c r="E8" s="2"/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8" s="2">
        <v>25</v>
      </c>
      <c r="H8" s="2">
        <f>LOOKUP(G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75</v>
      </c>
      <c r="I8" s="5">
        <v>5.09</v>
      </c>
      <c r="J8" s="2">
        <f>LOOKUP(I8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K8" s="2">
        <f t="shared" si="0"/>
        <v>149</v>
      </c>
      <c r="L8" s="2">
        <v>2</v>
      </c>
      <c r="M8" s="2"/>
    </row>
    <row r="9" spans="1:13" x14ac:dyDescent="0.25">
      <c r="A9" s="2">
        <v>3</v>
      </c>
      <c r="B9" s="6" t="s">
        <v>162</v>
      </c>
      <c r="C9" s="7">
        <v>10</v>
      </c>
      <c r="D9" s="2" t="s">
        <v>90</v>
      </c>
      <c r="E9" s="2"/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9" s="2">
        <v>13</v>
      </c>
      <c r="H9" s="2">
        <f>LOOKUP(G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52</v>
      </c>
      <c r="I9" s="5">
        <v>4.16</v>
      </c>
      <c r="J9" s="2">
        <f>LOOKUP(I9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92</v>
      </c>
      <c r="K9" s="2">
        <f t="shared" si="0"/>
        <v>144</v>
      </c>
      <c r="L9" s="2">
        <v>3</v>
      </c>
      <c r="M9" s="2"/>
    </row>
    <row r="10" spans="1:13" x14ac:dyDescent="0.25">
      <c r="A10" s="2">
        <v>4</v>
      </c>
      <c r="B10" s="6" t="s">
        <v>164</v>
      </c>
      <c r="C10" s="7">
        <v>10</v>
      </c>
      <c r="D10" s="2" t="s">
        <v>90</v>
      </c>
      <c r="E10" s="2"/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0" s="2">
        <v>8</v>
      </c>
      <c r="H10" s="2">
        <f>LOOKUP(G10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40</v>
      </c>
      <c r="I10" s="5">
        <v>4.21</v>
      </c>
      <c r="J10" s="2">
        <f>LOOKUP(I10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90</v>
      </c>
      <c r="K10" s="2">
        <f t="shared" si="0"/>
        <v>130</v>
      </c>
      <c r="L10" s="2">
        <v>4</v>
      </c>
      <c r="M10" s="2"/>
    </row>
    <row r="11" spans="1:13" x14ac:dyDescent="0.25">
      <c r="A11" s="2">
        <v>5</v>
      </c>
      <c r="B11" s="6" t="s">
        <v>49</v>
      </c>
      <c r="C11" s="7">
        <v>10</v>
      </c>
      <c r="D11" s="2" t="s">
        <v>35</v>
      </c>
      <c r="E11" s="2"/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1" s="2">
        <v>15</v>
      </c>
      <c r="H11" s="2">
        <f>LOOKUP(G11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56</v>
      </c>
      <c r="I11" s="5">
        <v>5.3</v>
      </c>
      <c r="J11" s="2">
        <f>LOOKUP(I11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67</v>
      </c>
      <c r="K11" s="2">
        <f t="shared" si="0"/>
        <v>123</v>
      </c>
      <c r="L11" s="2">
        <v>5</v>
      </c>
      <c r="M11" s="2"/>
    </row>
    <row r="12" spans="1:13" x14ac:dyDescent="0.25">
      <c r="A12" s="2">
        <v>6</v>
      </c>
      <c r="B12" s="6" t="s">
        <v>121</v>
      </c>
      <c r="C12" s="7">
        <v>10</v>
      </c>
      <c r="D12" s="2" t="s">
        <v>104</v>
      </c>
      <c r="E12" s="2"/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2" s="2">
        <v>30</v>
      </c>
      <c r="H12" s="2">
        <f>LOOKUP(G12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80</v>
      </c>
      <c r="I12" s="5">
        <v>7.1</v>
      </c>
      <c r="J12" s="2">
        <f>LOOKUP(I12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34</v>
      </c>
      <c r="K12" s="2">
        <f t="shared" si="0"/>
        <v>114</v>
      </c>
      <c r="L12" s="2">
        <v>6</v>
      </c>
      <c r="M12" s="2"/>
    </row>
    <row r="13" spans="1:13" x14ac:dyDescent="0.25">
      <c r="A13" s="2">
        <v>7</v>
      </c>
      <c r="B13" s="6" t="s">
        <v>176</v>
      </c>
      <c r="C13" s="7">
        <v>9</v>
      </c>
      <c r="D13" s="2" t="s">
        <v>90</v>
      </c>
      <c r="E13" s="2"/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3" s="2">
        <v>6</v>
      </c>
      <c r="H13" s="2">
        <f>LOOKUP(G13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34</v>
      </c>
      <c r="I13" s="5">
        <v>5.17</v>
      </c>
      <c r="J13" s="2">
        <f>LOOKUP(I13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71</v>
      </c>
      <c r="K13" s="2">
        <f t="shared" si="0"/>
        <v>105</v>
      </c>
      <c r="L13" s="2">
        <v>7</v>
      </c>
      <c r="M13" s="2"/>
    </row>
    <row r="14" spans="1:13" x14ac:dyDescent="0.25">
      <c r="A14" s="2">
        <v>8</v>
      </c>
      <c r="B14" s="6" t="s">
        <v>141</v>
      </c>
      <c r="C14" s="7">
        <v>9</v>
      </c>
      <c r="D14" s="2" t="s">
        <v>117</v>
      </c>
      <c r="E14" s="2"/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4" s="2">
        <v>28</v>
      </c>
      <c r="H14" s="2">
        <f>LOOKUP(G14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78</v>
      </c>
      <c r="I14" s="5">
        <v>7.49</v>
      </c>
      <c r="J14" s="2">
        <f>LOOKUP(I14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K14" s="2">
        <f t="shared" si="0"/>
        <v>101</v>
      </c>
      <c r="L14" s="2">
        <v>8</v>
      </c>
      <c r="M14" s="2"/>
    </row>
    <row r="15" spans="1:13" x14ac:dyDescent="0.25">
      <c r="A15" s="2">
        <v>9</v>
      </c>
      <c r="B15" s="3" t="s">
        <v>45</v>
      </c>
      <c r="C15" s="4">
        <v>9</v>
      </c>
      <c r="D15" s="15" t="s">
        <v>35</v>
      </c>
      <c r="E15" s="2"/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5" s="2">
        <v>15</v>
      </c>
      <c r="H15" s="2">
        <f>LOOKUP(G15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56</v>
      </c>
      <c r="I15" s="5">
        <v>6.4</v>
      </c>
      <c r="J15" s="2">
        <f>LOOKUP(I15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44</v>
      </c>
      <c r="K15" s="2">
        <f t="shared" si="0"/>
        <v>100</v>
      </c>
      <c r="L15" s="2">
        <v>9</v>
      </c>
      <c r="M15" s="2"/>
    </row>
    <row r="16" spans="1:13" x14ac:dyDescent="0.25">
      <c r="A16" s="2">
        <v>10</v>
      </c>
      <c r="B16" s="6" t="s">
        <v>76</v>
      </c>
      <c r="C16" s="7">
        <v>9</v>
      </c>
      <c r="D16" s="2" t="s">
        <v>74</v>
      </c>
      <c r="E16" s="2"/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6" s="2">
        <v>19</v>
      </c>
      <c r="H16" s="2">
        <f>LOOKUP(G16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64</v>
      </c>
      <c r="I16" s="5">
        <v>7.03</v>
      </c>
      <c r="J16" s="2">
        <f>LOOKUP(I16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36</v>
      </c>
      <c r="K16" s="2">
        <f t="shared" si="0"/>
        <v>100</v>
      </c>
      <c r="L16" s="2">
        <v>10</v>
      </c>
      <c r="M16" s="2"/>
    </row>
    <row r="17" spans="1:13" x14ac:dyDescent="0.25">
      <c r="A17" s="2">
        <v>11</v>
      </c>
      <c r="B17" s="6" t="s">
        <v>159</v>
      </c>
      <c r="C17" s="7">
        <v>9</v>
      </c>
      <c r="D17" s="2" t="s">
        <v>90</v>
      </c>
      <c r="E17" s="2"/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7" s="2">
        <v>22</v>
      </c>
      <c r="H17" s="2">
        <f>LOOKUP(G17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70</v>
      </c>
      <c r="I17" s="5">
        <v>9.07</v>
      </c>
      <c r="J17" s="2">
        <f>LOOKUP(I17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10</v>
      </c>
      <c r="K17" s="2">
        <f t="shared" si="0"/>
        <v>80</v>
      </c>
      <c r="L17" s="2">
        <v>11</v>
      </c>
      <c r="M17" s="2"/>
    </row>
    <row r="18" spans="1:13" x14ac:dyDescent="0.25">
      <c r="A18" s="2">
        <v>12</v>
      </c>
      <c r="B18" s="6" t="s">
        <v>161</v>
      </c>
      <c r="C18" s="7">
        <v>9</v>
      </c>
      <c r="D18" s="2" t="s">
        <v>90</v>
      </c>
      <c r="E18" s="2"/>
      <c r="F18" s="2">
        <f>LOOKUP(E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8" s="2">
        <v>12</v>
      </c>
      <c r="H18" s="2">
        <f>LOOKUP(G18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50</v>
      </c>
      <c r="I18" s="5">
        <v>8.18</v>
      </c>
      <c r="J18" s="2">
        <f>LOOKUP(I18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17</v>
      </c>
      <c r="K18" s="2">
        <f t="shared" si="0"/>
        <v>67</v>
      </c>
      <c r="L18" s="2">
        <v>12</v>
      </c>
      <c r="M18" s="2"/>
    </row>
    <row r="19" spans="1:13" x14ac:dyDescent="0.25">
      <c r="A19" s="2">
        <v>13</v>
      </c>
      <c r="B19" s="6" t="s">
        <v>60</v>
      </c>
      <c r="C19" s="7">
        <v>9</v>
      </c>
      <c r="D19" s="2" t="s">
        <v>59</v>
      </c>
      <c r="E19" s="2"/>
      <c r="F19" s="2">
        <f>LOOKUP(E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9" s="2">
        <v>11</v>
      </c>
      <c r="H19" s="2">
        <f>LOOKUP(G19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48</v>
      </c>
      <c r="I19" s="5">
        <v>8.4</v>
      </c>
      <c r="J19" s="2">
        <f>LOOKUP(I19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13</v>
      </c>
      <c r="K19" s="2">
        <f t="shared" si="0"/>
        <v>61</v>
      </c>
      <c r="L19" s="2">
        <v>13</v>
      </c>
      <c r="M19" s="2"/>
    </row>
    <row r="20" spans="1:13" x14ac:dyDescent="0.25">
      <c r="A20" s="2">
        <v>14</v>
      </c>
      <c r="B20" s="6" t="s">
        <v>140</v>
      </c>
      <c r="C20" s="7">
        <v>9</v>
      </c>
      <c r="D20" s="2" t="s">
        <v>117</v>
      </c>
      <c r="E20" s="2"/>
      <c r="F20" s="2">
        <f>LOOKUP(E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20" s="2">
        <v>7</v>
      </c>
      <c r="H20" s="2">
        <f>LOOKUP(G20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37</v>
      </c>
      <c r="I20" s="5">
        <v>7.51</v>
      </c>
      <c r="J20" s="2">
        <f>LOOKUP(I20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K20" s="2">
        <f t="shared" si="0"/>
        <v>60</v>
      </c>
      <c r="L20" s="2">
        <v>14</v>
      </c>
      <c r="M20" s="2"/>
    </row>
    <row r="21" spans="1:13" x14ac:dyDescent="0.25">
      <c r="A21" s="2">
        <v>15</v>
      </c>
      <c r="B21" s="6" t="s">
        <v>160</v>
      </c>
      <c r="C21" s="7">
        <v>9</v>
      </c>
      <c r="D21" s="2" t="s">
        <v>90</v>
      </c>
      <c r="E21" s="2"/>
      <c r="F21" s="2">
        <f>LOOKUP(E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21" s="2">
        <v>17</v>
      </c>
      <c r="H21" s="2">
        <f>LOOKUP(G21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60</v>
      </c>
      <c r="I21" s="5"/>
      <c r="J21" s="2">
        <f>LOOKUP(I21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1" s="2">
        <f t="shared" si="0"/>
        <v>60</v>
      </c>
      <c r="L21" s="2">
        <v>15</v>
      </c>
      <c r="M21" s="2"/>
    </row>
    <row r="22" spans="1:13" x14ac:dyDescent="0.25">
      <c r="A22" s="2">
        <v>16</v>
      </c>
      <c r="B22" s="6" t="s">
        <v>61</v>
      </c>
      <c r="C22" s="7">
        <v>10</v>
      </c>
      <c r="D22" s="2" t="s">
        <v>59</v>
      </c>
      <c r="E22" s="2"/>
      <c r="F22" s="2">
        <f>LOOKUP(E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22" s="2">
        <v>7</v>
      </c>
      <c r="H22" s="2">
        <f>LOOKUP(G22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37</v>
      </c>
      <c r="I22" s="5">
        <v>8.1300000000000008</v>
      </c>
      <c r="J22" s="2">
        <f>LOOKUP(I22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18</v>
      </c>
      <c r="K22" s="2">
        <f t="shared" si="0"/>
        <v>55</v>
      </c>
      <c r="L22" s="2">
        <v>16</v>
      </c>
      <c r="M22" s="2"/>
    </row>
    <row r="23" spans="1:13" x14ac:dyDescent="0.25">
      <c r="A23" s="2">
        <v>17</v>
      </c>
      <c r="B23" s="3" t="s">
        <v>146</v>
      </c>
      <c r="C23" s="4">
        <v>10</v>
      </c>
      <c r="D23" s="12" t="s">
        <v>145</v>
      </c>
      <c r="E23" s="2"/>
      <c r="F23" s="2">
        <f>LOOKUP(E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23" s="2">
        <v>14</v>
      </c>
      <c r="H23" s="2">
        <f>LOOKUP(G23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54</v>
      </c>
      <c r="I23" s="5"/>
      <c r="J23" s="2">
        <f>LOOKUP(I23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3" s="2">
        <f t="shared" si="0"/>
        <v>54</v>
      </c>
      <c r="L23" s="2">
        <v>17</v>
      </c>
      <c r="M23" s="2"/>
    </row>
    <row r="24" spans="1:13" x14ac:dyDescent="0.25">
      <c r="A24" s="2">
        <v>18</v>
      </c>
      <c r="B24" s="3" t="s">
        <v>256</v>
      </c>
      <c r="C24" s="4">
        <v>9</v>
      </c>
      <c r="D24" s="24" t="s">
        <v>254</v>
      </c>
      <c r="E24" s="2"/>
      <c r="F24" s="2"/>
      <c r="G24" s="2">
        <v>5</v>
      </c>
      <c r="H24" s="2">
        <f>LOOKUP(G24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30</v>
      </c>
      <c r="I24" s="5">
        <v>8.17</v>
      </c>
      <c r="J24" s="2">
        <f>LOOKUP(I24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17</v>
      </c>
      <c r="K24" s="2">
        <f t="shared" si="0"/>
        <v>47</v>
      </c>
      <c r="L24" s="2">
        <v>18</v>
      </c>
      <c r="M24" s="2"/>
    </row>
    <row r="25" spans="1:13" x14ac:dyDescent="0.25">
      <c r="A25" s="2">
        <v>19</v>
      </c>
      <c r="B25" s="3" t="s">
        <v>257</v>
      </c>
      <c r="C25" s="4">
        <v>10</v>
      </c>
      <c r="D25" s="24" t="s">
        <v>254</v>
      </c>
      <c r="E25" s="2"/>
      <c r="F25" s="2">
        <v>0</v>
      </c>
      <c r="G25" s="2"/>
      <c r="H25" s="2">
        <f>LOOKUP(G25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I25" s="5">
        <v>6.42</v>
      </c>
      <c r="J25" s="2">
        <f>LOOKUP(I25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43</v>
      </c>
      <c r="K25" s="2">
        <f t="shared" si="0"/>
        <v>43</v>
      </c>
      <c r="L25" s="2">
        <v>19</v>
      </c>
      <c r="M25" s="2"/>
    </row>
    <row r="26" spans="1:13" x14ac:dyDescent="0.25">
      <c r="A26" s="2">
        <v>20</v>
      </c>
      <c r="B26" s="3" t="s">
        <v>69</v>
      </c>
      <c r="C26" s="4">
        <v>10</v>
      </c>
      <c r="D26" s="15" t="s">
        <v>59</v>
      </c>
      <c r="E26" s="2"/>
      <c r="F26" s="2">
        <f>LOOKUP(E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26" s="2">
        <v>8</v>
      </c>
      <c r="H26" s="2">
        <f>LOOKUP(G26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40</v>
      </c>
      <c r="I26" s="5"/>
      <c r="J26" s="2">
        <f>LOOKUP(I26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6" s="2">
        <f t="shared" si="0"/>
        <v>40</v>
      </c>
      <c r="L26" s="2">
        <v>20</v>
      </c>
      <c r="M26" s="2"/>
    </row>
  </sheetData>
  <autoFilter ref="K4:K26"/>
  <sortState ref="A7:L26">
    <sortCondition descending="1" ref="K7:K26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workbookViewId="0">
      <selection activeCell="E4" sqref="E4:E31"/>
    </sheetView>
  </sheetViews>
  <sheetFormatPr defaultRowHeight="15" x14ac:dyDescent="0.25"/>
  <cols>
    <col min="1" max="1" width="4.7109375" customWidth="1"/>
    <col min="2" max="2" width="21.140625" customWidth="1"/>
    <col min="13" max="13" width="12" customWidth="1"/>
  </cols>
  <sheetData>
    <row r="2" spans="1:13" x14ac:dyDescent="0.25">
      <c r="C2" t="s">
        <v>222</v>
      </c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7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3" t="s">
        <v>101</v>
      </c>
      <c r="C7" s="4">
        <v>10</v>
      </c>
      <c r="D7" s="8" t="s">
        <v>90</v>
      </c>
      <c r="E7" s="2"/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7" s="2">
        <v>11</v>
      </c>
      <c r="H7" s="2">
        <f>LOOKUP(G7,{0,1,2,3,4,5,6,7,8,9,10,11,12,13,14,15,16,17,18,19,20,21,22,23,24,25,26},{0,10,18,26,32,37,42,47,52,56,60,64,68,71,74,77,80,82,84,86,88,90,92,94,96,98,100})</f>
        <v>64</v>
      </c>
      <c r="I7" s="5">
        <v>3.56</v>
      </c>
      <c r="J7" s="2">
        <f>LOOKUP(I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92</v>
      </c>
      <c r="K7" s="2">
        <f t="shared" ref="K7:K31" si="0">SUM(F7,H7,J7)</f>
        <v>156</v>
      </c>
      <c r="L7" s="2">
        <v>1</v>
      </c>
      <c r="M7" s="2"/>
    </row>
    <row r="8" spans="1:13" x14ac:dyDescent="0.25">
      <c r="A8" s="2">
        <v>2</v>
      </c>
      <c r="B8" s="6" t="s">
        <v>102</v>
      </c>
      <c r="C8" s="7">
        <v>10</v>
      </c>
      <c r="D8" s="2" t="s">
        <v>90</v>
      </c>
      <c r="E8" s="2"/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8" s="2">
        <v>9</v>
      </c>
      <c r="H8" s="2">
        <f>LOOKUP(G8,{0,1,2,3,4,5,6,7,8,9,10,11,12,13,14,15,16,17,18,19,20,21,22,23,24,25,26},{0,10,18,26,32,37,42,47,52,56,60,64,68,71,74,77,80,82,84,86,88,90,92,94,96,98,100})</f>
        <v>56</v>
      </c>
      <c r="I8" s="5">
        <v>3.55</v>
      </c>
      <c r="J8" s="2">
        <f>LOOKUP(I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92</v>
      </c>
      <c r="K8" s="2">
        <f t="shared" si="0"/>
        <v>148</v>
      </c>
      <c r="L8" s="2">
        <v>2</v>
      </c>
      <c r="M8" s="2"/>
    </row>
    <row r="9" spans="1:13" x14ac:dyDescent="0.25">
      <c r="A9" s="2">
        <v>3</v>
      </c>
      <c r="B9" s="6" t="s">
        <v>95</v>
      </c>
      <c r="C9" s="7">
        <v>9</v>
      </c>
      <c r="D9" s="2" t="s">
        <v>90</v>
      </c>
      <c r="E9" s="2"/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9" s="2">
        <v>7</v>
      </c>
      <c r="H9" s="2">
        <f>LOOKUP(G9,{0,1,2,3,4,5,6,7,8,9,10,11,12,13,14,15,16,17,18,19,20,21,22,23,24,25,26},{0,10,18,26,32,37,42,47,52,56,60,64,68,71,74,77,80,82,84,86,88,90,92,94,96,98,100})</f>
        <v>47</v>
      </c>
      <c r="I9" s="5">
        <v>4.37</v>
      </c>
      <c r="J9" s="2">
        <f>LOOKUP(I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78</v>
      </c>
      <c r="K9" s="2">
        <f t="shared" si="0"/>
        <v>125</v>
      </c>
      <c r="L9" s="2">
        <v>3</v>
      </c>
      <c r="M9" s="2"/>
    </row>
    <row r="10" spans="1:13" x14ac:dyDescent="0.25">
      <c r="A10" s="2">
        <v>4</v>
      </c>
      <c r="B10" s="3" t="s">
        <v>28</v>
      </c>
      <c r="C10" s="4">
        <v>9</v>
      </c>
      <c r="D10" s="12" t="s">
        <v>23</v>
      </c>
      <c r="E10" s="2"/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0" s="2">
        <v>3</v>
      </c>
      <c r="H10" s="2">
        <f>LOOKUP(G10,{0,1,2,3,4,5,6,7,8,9,10,11,12,13,14,15,16,17,18,19,20,21,22,23,24,25,26},{0,10,18,26,32,37,42,47,52,56,60,64,68,71,74,77,80,82,84,86,88,90,92,94,96,98,100})</f>
        <v>26</v>
      </c>
      <c r="I10" s="5">
        <v>3.5</v>
      </c>
      <c r="J10" s="2">
        <f>LOOKUP(I10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94</v>
      </c>
      <c r="K10" s="2">
        <f t="shared" si="0"/>
        <v>120</v>
      </c>
      <c r="L10" s="2">
        <v>4</v>
      </c>
      <c r="M10" s="2"/>
    </row>
    <row r="11" spans="1:13" x14ac:dyDescent="0.25">
      <c r="A11" s="2">
        <v>5</v>
      </c>
      <c r="B11" s="6" t="s">
        <v>47</v>
      </c>
      <c r="C11" s="7">
        <v>9</v>
      </c>
      <c r="D11" s="2" t="s">
        <v>35</v>
      </c>
      <c r="E11" s="2"/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1" s="2">
        <v>4</v>
      </c>
      <c r="H11" s="2">
        <f>LOOKUP(G11,{0,1,2,3,4,5,6,7,8,9,10,11,12,13,14,15,16,17,18,19,20,21,22,23,24,25,26},{0,10,18,26,32,37,42,47,52,56,60,64,68,71,74,77,80,82,84,86,88,90,92,94,96,98,100})</f>
        <v>32</v>
      </c>
      <c r="I11" s="5">
        <v>5.55</v>
      </c>
      <c r="J11" s="2">
        <f>LOOKUP(I11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52</v>
      </c>
      <c r="K11" s="2">
        <f t="shared" si="0"/>
        <v>84</v>
      </c>
      <c r="L11" s="2">
        <v>5</v>
      </c>
      <c r="M11" s="2"/>
    </row>
    <row r="12" spans="1:13" x14ac:dyDescent="0.25">
      <c r="A12" s="2">
        <v>6</v>
      </c>
      <c r="B12" s="6" t="s">
        <v>259</v>
      </c>
      <c r="C12" s="7">
        <v>10</v>
      </c>
      <c r="D12" s="2" t="s">
        <v>254</v>
      </c>
      <c r="E12" s="2"/>
      <c r="F12" s="2"/>
      <c r="G12" s="2">
        <v>3</v>
      </c>
      <c r="H12" s="2">
        <f>LOOKUP(G12,{0,1,2,3,4,5,6,7,8,9,10,11,12,13,14,15,16,17,18,19,20,21,22,23,24,25,26},{0,10,18,26,32,37,42,47,52,56,60,64,68,71,74,77,80,82,84,86,88,90,92,94,96,98,100})</f>
        <v>26</v>
      </c>
      <c r="I12" s="5">
        <v>6.05</v>
      </c>
      <c r="J12" s="2">
        <f>LOOKUP(I12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49</v>
      </c>
      <c r="K12" s="2">
        <f t="shared" si="0"/>
        <v>75</v>
      </c>
      <c r="L12" s="2">
        <v>6</v>
      </c>
      <c r="M12" s="2"/>
    </row>
    <row r="13" spans="1:13" x14ac:dyDescent="0.25">
      <c r="A13" s="2">
        <v>7</v>
      </c>
      <c r="B13" s="6" t="s">
        <v>183</v>
      </c>
      <c r="C13" s="7">
        <v>9</v>
      </c>
      <c r="D13" s="2" t="s">
        <v>90</v>
      </c>
      <c r="E13" s="2"/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3" s="2"/>
      <c r="H13" s="2">
        <f>LOOKUP(G13,{0,1,2,3,4,5,6,7,8,9,10,11,12,13,14,15,16,17,18,19,20,21,22,23,24,25,26},{0,10,18,26,32,37,42,47,52,56,60,64,68,71,74,77,80,82,84,86,88,90,92,94,96,98,100})</f>
        <v>0</v>
      </c>
      <c r="I13" s="5">
        <v>4.4800000000000004</v>
      </c>
      <c r="J13" s="2">
        <f>LOOKUP(I13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K13" s="2">
        <f t="shared" si="0"/>
        <v>74</v>
      </c>
      <c r="L13" s="2">
        <v>7</v>
      </c>
      <c r="M13" s="2"/>
    </row>
    <row r="14" spans="1:13" x14ac:dyDescent="0.25">
      <c r="A14" s="2">
        <v>8</v>
      </c>
      <c r="B14" s="6" t="s">
        <v>62</v>
      </c>
      <c r="C14" s="7">
        <v>10</v>
      </c>
      <c r="D14" s="2" t="s">
        <v>59</v>
      </c>
      <c r="E14" s="2"/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4" s="2">
        <v>6</v>
      </c>
      <c r="H14" s="2">
        <f>LOOKUP(G14,{0,1,2,3,4,5,6,7,8,9,10,11,12,13,14,15,16,17,18,19,20,21,22,23,24,25,26},{0,10,18,26,32,37,42,47,52,56,60,64,68,71,74,77,80,82,84,86,88,90,92,94,96,98,100})</f>
        <v>42</v>
      </c>
      <c r="I14" s="5">
        <v>7.06</v>
      </c>
      <c r="J14" s="2">
        <f>LOOKUP(I14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28</v>
      </c>
      <c r="K14" s="2">
        <f t="shared" si="0"/>
        <v>70</v>
      </c>
      <c r="L14" s="2">
        <v>8</v>
      </c>
      <c r="M14" s="2"/>
    </row>
    <row r="15" spans="1:13" x14ac:dyDescent="0.25">
      <c r="A15" s="2">
        <v>9</v>
      </c>
      <c r="B15" s="6" t="s">
        <v>73</v>
      </c>
      <c r="C15" s="7">
        <v>9</v>
      </c>
      <c r="D15" s="2" t="s">
        <v>74</v>
      </c>
      <c r="E15" s="2"/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5" s="2">
        <v>4</v>
      </c>
      <c r="H15" s="2">
        <f>LOOKUP(G15,{0,1,2,3,4,5,6,7,8,9,10,11,12,13,14,15,16,17,18,19,20,21,22,23,24,25,26},{0,10,18,26,32,37,42,47,52,56,60,64,68,71,74,77,80,82,84,86,88,90,92,94,96,98,100})</f>
        <v>32</v>
      </c>
      <c r="I15" s="5">
        <v>6.5</v>
      </c>
      <c r="J15" s="2">
        <f>LOOKUP(I15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34</v>
      </c>
      <c r="K15" s="2">
        <f t="shared" si="0"/>
        <v>66</v>
      </c>
      <c r="L15" s="2">
        <v>9</v>
      </c>
      <c r="M15" s="2"/>
    </row>
    <row r="16" spans="1:13" x14ac:dyDescent="0.25">
      <c r="A16" s="2">
        <v>10</v>
      </c>
      <c r="B16" s="6" t="s">
        <v>105</v>
      </c>
      <c r="C16" s="7">
        <v>10</v>
      </c>
      <c r="D16" s="2" t="s">
        <v>104</v>
      </c>
      <c r="E16" s="2"/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6" s="2">
        <v>11</v>
      </c>
      <c r="H16" s="2">
        <f>LOOKUP(G16,{0,1,2,3,4,5,6,7,8,9,10,11,12,13,14,15,16,17,18,19,20,21,22,23,24,25,26},{0,10,18,26,32,37,42,47,52,56,60,64,68,71,74,77,80,82,84,86,88,90,92,94,96,98,100})</f>
        <v>64</v>
      </c>
      <c r="I16" s="5"/>
      <c r="J16" s="2">
        <f>LOOKUP(I16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6" s="2">
        <f t="shared" si="0"/>
        <v>64</v>
      </c>
      <c r="L16" s="2">
        <v>10</v>
      </c>
      <c r="M16" s="2"/>
    </row>
    <row r="17" spans="1:13" x14ac:dyDescent="0.25">
      <c r="A17" s="2">
        <v>11</v>
      </c>
      <c r="B17" s="6" t="s">
        <v>98</v>
      </c>
      <c r="C17" s="7">
        <v>9</v>
      </c>
      <c r="D17" s="2" t="s">
        <v>90</v>
      </c>
      <c r="E17" s="2"/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7" s="2">
        <v>4</v>
      </c>
      <c r="H17" s="2">
        <f>LOOKUP(G17,{0,1,2,3,4,5,6,7,8,9,10,11,12,13,14,15,16,17,18,19,20,21,22,23,24,25,26},{0,10,18,26,32,37,42,47,52,56,60,64,68,71,74,77,80,82,84,86,88,90,92,94,96,98,100})</f>
        <v>32</v>
      </c>
      <c r="I17" s="5">
        <v>7.12</v>
      </c>
      <c r="J17" s="2">
        <f>LOOKUP(I17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26</v>
      </c>
      <c r="K17" s="2">
        <f t="shared" si="0"/>
        <v>58</v>
      </c>
      <c r="L17" s="2">
        <v>11</v>
      </c>
      <c r="M17" s="2"/>
    </row>
    <row r="18" spans="1:13" x14ac:dyDescent="0.25">
      <c r="A18" s="2">
        <v>12</v>
      </c>
      <c r="B18" s="6" t="s">
        <v>48</v>
      </c>
      <c r="C18" s="7">
        <v>9</v>
      </c>
      <c r="D18" s="2" t="s">
        <v>35</v>
      </c>
      <c r="E18" s="2"/>
      <c r="F18" s="2">
        <f>LOOKUP(E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8" s="2">
        <v>9</v>
      </c>
      <c r="H18" s="2">
        <f>LOOKUP(G18,{0,1,2,3,4,5,6,7,8,9,10,11,12,13,14,15,16,17,18,19,20,21,22,23,24,25,26},{0,10,18,26,32,37,42,47,52,56,60,64,68,71,74,77,80,82,84,86,88,90,92,94,96,98,100})</f>
        <v>56</v>
      </c>
      <c r="I18" s="5"/>
      <c r="J18" s="2">
        <f>LOOKUP(I18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8" s="2">
        <f t="shared" si="0"/>
        <v>56</v>
      </c>
      <c r="L18" s="2">
        <v>12</v>
      </c>
      <c r="M18" s="2"/>
    </row>
    <row r="19" spans="1:13" x14ac:dyDescent="0.25">
      <c r="A19" s="2">
        <v>13</v>
      </c>
      <c r="B19" s="6" t="s">
        <v>97</v>
      </c>
      <c r="C19" s="7">
        <v>9</v>
      </c>
      <c r="D19" s="2" t="s">
        <v>90</v>
      </c>
      <c r="E19" s="2"/>
      <c r="F19" s="2">
        <f>LOOKUP(E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9" s="2">
        <v>6</v>
      </c>
      <c r="H19" s="2">
        <f>LOOKUP(G19,{0,1,2,3,4,5,6,7,8,9,10,11,12,13,14,15,16,17,18,19,20,21,22,23,24,25,26},{0,10,18,26,32,37,42,47,52,56,60,64,68,71,74,77,80,82,84,86,88,90,92,94,96,98,100})</f>
        <v>42</v>
      </c>
      <c r="I19" s="5">
        <v>8.39</v>
      </c>
      <c r="J19" s="2">
        <f>LOOKUP(I19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</v>
      </c>
      <c r="K19" s="2">
        <f t="shared" si="0"/>
        <v>51</v>
      </c>
      <c r="L19" s="2">
        <v>13</v>
      </c>
      <c r="M19" s="2"/>
    </row>
    <row r="20" spans="1:13" x14ac:dyDescent="0.25">
      <c r="A20" s="2">
        <v>14</v>
      </c>
      <c r="B20" s="6" t="s">
        <v>96</v>
      </c>
      <c r="C20" s="7">
        <v>9</v>
      </c>
      <c r="D20" s="2" t="s">
        <v>90</v>
      </c>
      <c r="E20" s="2"/>
      <c r="F20" s="2">
        <f>LOOKUP(E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0" s="2">
        <v>3</v>
      </c>
      <c r="H20" s="2">
        <f>LOOKUP(G20,{0,1,2,3,4,5,6,7,8,9,10,11,12,13,14,15,16,17,18,19,20,21,22,23,24,25,26},{0,10,18,26,32,37,42,47,52,56,60,64,68,71,74,77,80,82,84,86,88,90,92,94,96,98,100})</f>
        <v>26</v>
      </c>
      <c r="I20" s="5">
        <v>7.23</v>
      </c>
      <c r="J20" s="2">
        <f>LOOKUP(I20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K20" s="2">
        <f t="shared" si="0"/>
        <v>49</v>
      </c>
      <c r="L20" s="2">
        <v>14</v>
      </c>
      <c r="M20" s="2"/>
    </row>
    <row r="21" spans="1:13" x14ac:dyDescent="0.25">
      <c r="A21" s="2">
        <v>15</v>
      </c>
      <c r="B21" s="6" t="s">
        <v>100</v>
      </c>
      <c r="C21" s="7">
        <v>9</v>
      </c>
      <c r="D21" s="2" t="s">
        <v>90</v>
      </c>
      <c r="E21" s="2"/>
      <c r="F21" s="2">
        <f>LOOKUP(E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1" s="2">
        <v>4</v>
      </c>
      <c r="H21" s="2">
        <f>LOOKUP(G21,{0,1,2,3,4,5,6,7,8,9,10,11,12,13,14,15,16,17,18,19,20,21,22,23,24,25,26},{0,10,18,26,32,37,42,47,52,56,60,64,68,71,74,77,80,82,84,86,88,90,92,94,96,98,100})</f>
        <v>32</v>
      </c>
      <c r="I21" s="5">
        <v>7.51</v>
      </c>
      <c r="J21" s="2">
        <f>LOOKUP(I21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16</v>
      </c>
      <c r="K21" s="2">
        <f t="shared" si="0"/>
        <v>48</v>
      </c>
      <c r="L21" s="2">
        <v>15</v>
      </c>
      <c r="M21" s="2"/>
    </row>
    <row r="22" spans="1:13" x14ac:dyDescent="0.25">
      <c r="A22" s="2">
        <v>16</v>
      </c>
      <c r="B22" s="6" t="s">
        <v>99</v>
      </c>
      <c r="C22" s="7">
        <v>9</v>
      </c>
      <c r="D22" s="2" t="s">
        <v>90</v>
      </c>
      <c r="E22" s="2"/>
      <c r="F22" s="2">
        <f>LOOKUP(E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2" s="2">
        <v>7</v>
      </c>
      <c r="H22" s="2">
        <f>LOOKUP(G22,{0,1,2,3,4,5,6,7,8,9,10,11,12,13,14,15,16,17,18,19,20,21,22,23,24,25,26},{0,10,18,26,32,37,42,47,52,56,60,64,68,71,74,77,80,82,84,86,88,90,92,94,96,98,100})</f>
        <v>47</v>
      </c>
      <c r="I22" s="5"/>
      <c r="J22" s="2">
        <f>LOOKUP(I22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2" s="2">
        <f t="shared" si="0"/>
        <v>47</v>
      </c>
      <c r="L22" s="2">
        <v>16</v>
      </c>
      <c r="M22" s="2"/>
    </row>
    <row r="23" spans="1:13" x14ac:dyDescent="0.25">
      <c r="A23" s="2">
        <v>17</v>
      </c>
      <c r="B23" s="6" t="s">
        <v>258</v>
      </c>
      <c r="C23" s="7">
        <v>10</v>
      </c>
      <c r="D23" s="2" t="s">
        <v>254</v>
      </c>
      <c r="E23" s="2"/>
      <c r="F23" s="2"/>
      <c r="G23" s="2">
        <v>2</v>
      </c>
      <c r="H23" s="2">
        <f>LOOKUP(G23,{0,1,2,3,4,5,6,7,8,9,10,11,12,13,14,15,16,17,18,19,20,21,22,23,24,25,26},{0,10,18,26,32,37,42,47,52,56,60,64,68,71,74,77,80,82,84,86,88,90,92,94,96,98,100})</f>
        <v>18</v>
      </c>
      <c r="I23" s="5">
        <v>7.29</v>
      </c>
      <c r="J23" s="2">
        <f>LOOKUP(I23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21</v>
      </c>
      <c r="K23" s="2">
        <f t="shared" si="0"/>
        <v>39</v>
      </c>
      <c r="L23" s="2">
        <v>17</v>
      </c>
      <c r="M23" s="2"/>
    </row>
    <row r="24" spans="1:13" x14ac:dyDescent="0.25">
      <c r="A24" s="2">
        <v>18</v>
      </c>
      <c r="B24" s="6" t="s">
        <v>120</v>
      </c>
      <c r="C24" s="7">
        <v>9</v>
      </c>
      <c r="D24" s="2" t="s">
        <v>104</v>
      </c>
      <c r="E24" s="2"/>
      <c r="F24" s="2">
        <f>LOOKUP(E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4" s="2">
        <v>0</v>
      </c>
      <c r="H24" s="2">
        <f>LOOKUP(G24,{0,1,2,3,4,5,6,7,8,9,10,11,12,13,14,15,16,17,18,19,20,21,22,23,24,25,26},{0,10,18,26,32,37,42,47,52,56,60,64,68,71,74,77,80,82,84,86,88,90,92,94,96,98,100})</f>
        <v>0</v>
      </c>
      <c r="I24" s="5">
        <v>7.28</v>
      </c>
      <c r="J24" s="2">
        <f>LOOKUP(I24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21</v>
      </c>
      <c r="K24" s="2">
        <f t="shared" si="0"/>
        <v>21</v>
      </c>
      <c r="L24" s="2">
        <v>18</v>
      </c>
      <c r="M24" s="2"/>
    </row>
    <row r="25" spans="1:13" x14ac:dyDescent="0.25">
      <c r="A25" s="2">
        <v>19</v>
      </c>
      <c r="B25" s="6" t="s">
        <v>46</v>
      </c>
      <c r="C25" s="7">
        <v>10</v>
      </c>
      <c r="D25" s="2" t="s">
        <v>35</v>
      </c>
      <c r="E25" s="2"/>
      <c r="F25" s="2">
        <f>LOOKUP(E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5" s="2">
        <v>2</v>
      </c>
      <c r="H25" s="2">
        <f>LOOKUP(G25,{0,1,2,3,4,5,6,7,8,9,10,11,12,13,14,15,16,17,18,19,20,21,22,23,24,25,26},{0,10,18,26,32,37,42,47,52,56,60,64,68,71,74,77,80,82,84,86,88,90,92,94,96,98,100})</f>
        <v>18</v>
      </c>
      <c r="I25" s="5"/>
      <c r="J25" s="2">
        <f>LOOKUP(I25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5" s="2">
        <f t="shared" si="0"/>
        <v>18</v>
      </c>
      <c r="L25" s="2">
        <v>19</v>
      </c>
      <c r="M25" s="2"/>
    </row>
    <row r="26" spans="1:13" x14ac:dyDescent="0.25">
      <c r="A26" s="2">
        <v>20</v>
      </c>
      <c r="B26" s="6" t="s">
        <v>189</v>
      </c>
      <c r="C26" s="7">
        <v>9</v>
      </c>
      <c r="D26" s="2" t="s">
        <v>178</v>
      </c>
      <c r="E26" s="2"/>
      <c r="F26" s="2">
        <f>LOOKUP(E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6" s="2">
        <v>2</v>
      </c>
      <c r="H26" s="2">
        <f>LOOKUP(G26,{0,1,2,3,4,5,6,7,8,9,10,11,12,13,14,15,16,17,18,19,20,21,22,23,24,25,26},{0,10,18,26,32,37,42,47,52,56,60,64,68,71,74,77,80,82,84,86,88,90,92,94,96,98,100})</f>
        <v>18</v>
      </c>
      <c r="I26" s="5"/>
      <c r="J26" s="2">
        <f>LOOKUP(I26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6" s="2">
        <f t="shared" si="0"/>
        <v>18</v>
      </c>
      <c r="L26" s="2">
        <v>20</v>
      </c>
      <c r="M26" s="2"/>
    </row>
    <row r="27" spans="1:13" x14ac:dyDescent="0.25">
      <c r="A27" s="2">
        <v>21</v>
      </c>
      <c r="B27" s="6" t="s">
        <v>253</v>
      </c>
      <c r="C27" s="7">
        <v>9</v>
      </c>
      <c r="D27" s="2" t="s">
        <v>254</v>
      </c>
      <c r="E27" s="2"/>
      <c r="F27" s="2"/>
      <c r="G27" s="2">
        <v>2</v>
      </c>
      <c r="H27" s="2">
        <f>LOOKUP(G27,{0,1,2,3,4,5,6,7,8,9,10,11,12,13,14,15,16,17,18,19,20,21,22,23,24,25,26},{0,10,18,26,32,37,42,47,52,56,60,64,68,71,74,77,80,82,84,86,88,90,92,94,96,98,100})</f>
        <v>18</v>
      </c>
      <c r="I27" s="5"/>
      <c r="J27" s="2">
        <f>LOOKUP(I27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7" s="2">
        <f t="shared" si="0"/>
        <v>18</v>
      </c>
      <c r="L27" s="2">
        <v>21</v>
      </c>
      <c r="M27" s="2"/>
    </row>
    <row r="28" spans="1:13" x14ac:dyDescent="0.25">
      <c r="A28" s="2">
        <v>22</v>
      </c>
      <c r="B28" s="6" t="s">
        <v>149</v>
      </c>
      <c r="C28" s="7">
        <v>10</v>
      </c>
      <c r="D28" s="2" t="s">
        <v>145</v>
      </c>
      <c r="E28" s="2"/>
      <c r="F28" s="2">
        <f>LOOKUP(E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8" s="2">
        <v>1</v>
      </c>
      <c r="H28" s="2">
        <f>LOOKUP(G28,{0,1,2,3,4,5,6,7,8,9,10,11,12,13,14,15,16,17,18,19,20,21,22,23,24,25,26},{0,10,18,26,32,37,42,47,52,56,60,64,68,71,74,77,80,82,84,86,88,90,92,94,96,98,100})</f>
        <v>10</v>
      </c>
      <c r="I28" s="5"/>
      <c r="J28" s="2">
        <f>LOOKUP(I28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8" s="2">
        <f t="shared" si="0"/>
        <v>10</v>
      </c>
      <c r="L28" s="2">
        <v>22</v>
      </c>
      <c r="M28" s="2"/>
    </row>
    <row r="29" spans="1:13" x14ac:dyDescent="0.25">
      <c r="A29" s="2">
        <v>23</v>
      </c>
      <c r="B29" s="6" t="s">
        <v>150</v>
      </c>
      <c r="C29" s="7">
        <v>10</v>
      </c>
      <c r="D29" s="2" t="s">
        <v>145</v>
      </c>
      <c r="E29" s="2"/>
      <c r="F29" s="2">
        <f>LOOKUP(E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9" s="2">
        <v>0</v>
      </c>
      <c r="H29" s="2">
        <f>LOOKUP(G29,{0,1,2,3,4,5,6,7,8,9,10,11,12,13,14,15,16,17,18,19,20,21,22,23,24,25,26},{0,10,18,26,32,37,42,47,52,56,60,64,68,71,74,77,80,82,84,86,88,90,92,94,96,98,100})</f>
        <v>0</v>
      </c>
      <c r="I29" s="5">
        <v>10.54</v>
      </c>
      <c r="J29" s="2">
        <f>LOOKUP(I29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</v>
      </c>
      <c r="K29" s="2">
        <f t="shared" si="0"/>
        <v>1</v>
      </c>
      <c r="L29" s="2">
        <v>23</v>
      </c>
      <c r="M29" s="2"/>
    </row>
    <row r="30" spans="1:13" x14ac:dyDescent="0.25">
      <c r="A30" s="2">
        <v>24</v>
      </c>
      <c r="B30" s="6" t="s">
        <v>103</v>
      </c>
      <c r="C30" s="7">
        <v>10</v>
      </c>
      <c r="D30" s="2" t="s">
        <v>90</v>
      </c>
      <c r="E30" s="2"/>
      <c r="F30" s="2">
        <f>LOOKUP(E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30" s="2">
        <v>0</v>
      </c>
      <c r="H30" s="2">
        <f>LOOKUP(G30,{0,1,2,3,4,5,6,7,8,9,10,11,12,13,14,15,16,17,18,19,20,21,22,23,24,25,26},{0,10,18,26,32,37,42,47,52,56,60,64,68,71,74,77,80,82,84,86,88,90,92,94,96,98,100})</f>
        <v>0</v>
      </c>
      <c r="I30" s="5"/>
      <c r="J30" s="2">
        <f>LOOKUP(I30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0" s="2">
        <f t="shared" si="0"/>
        <v>0</v>
      </c>
      <c r="L30" s="2">
        <v>24</v>
      </c>
      <c r="M30" s="2"/>
    </row>
    <row r="31" spans="1:13" x14ac:dyDescent="0.25">
      <c r="A31" s="2">
        <v>25</v>
      </c>
      <c r="B31" s="6" t="s">
        <v>147</v>
      </c>
      <c r="C31" s="7">
        <v>10</v>
      </c>
      <c r="D31" s="2" t="s">
        <v>145</v>
      </c>
      <c r="E31" s="2"/>
      <c r="F31" s="2">
        <f>LOOKUP(E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31" s="2">
        <v>0</v>
      </c>
      <c r="H31" s="2">
        <f>LOOKUP(G31,{0,1,2,3,4,5,6,7,8,9,10,11,12,13,14,15,16,17,18,19,20,21,22,23,24,25,26},{0,10,18,26,32,37,42,47,52,56,60,64,68,71,74,77,80,82,84,86,88,90,92,94,96,98,100})</f>
        <v>0</v>
      </c>
      <c r="I31" s="5"/>
      <c r="J31" s="2">
        <f>LOOKUP(I31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1" s="2">
        <f t="shared" si="0"/>
        <v>0</v>
      </c>
      <c r="L31" s="2">
        <v>25</v>
      </c>
      <c r="M31" s="2"/>
    </row>
  </sheetData>
  <autoFilter ref="K4:K31"/>
  <sortState ref="B7:L31">
    <sortCondition descending="1" ref="K7:K31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24" sqref="P24"/>
    </sheetView>
  </sheetViews>
  <sheetFormatPr defaultRowHeight="15" x14ac:dyDescent="0.25"/>
  <cols>
    <col min="1" max="1" width="4.42578125" customWidth="1"/>
    <col min="2" max="2" width="24" customWidth="1"/>
    <col min="5" max="5" width="5.7109375" customWidth="1"/>
    <col min="14" max="14" width="10.85546875" customWidth="1"/>
  </cols>
  <sheetData>
    <row r="2" spans="1:14" x14ac:dyDescent="0.25">
      <c r="C2" t="s">
        <v>223</v>
      </c>
    </row>
    <row r="4" spans="1:14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229</v>
      </c>
      <c r="F4" s="31" t="s">
        <v>3</v>
      </c>
      <c r="G4" s="31"/>
      <c r="H4" s="31"/>
      <c r="I4" s="31"/>
      <c r="J4" s="31"/>
      <c r="K4" s="31"/>
      <c r="L4" s="31" t="s">
        <v>4</v>
      </c>
      <c r="M4" s="31" t="s">
        <v>0</v>
      </c>
      <c r="N4" s="28" t="s">
        <v>269</v>
      </c>
    </row>
    <row r="5" spans="1:14" x14ac:dyDescent="0.25">
      <c r="A5" s="31"/>
      <c r="B5" s="31"/>
      <c r="C5" s="31"/>
      <c r="D5" s="31"/>
      <c r="E5" s="31"/>
      <c r="F5" s="31" t="s">
        <v>5</v>
      </c>
      <c r="G5" s="31"/>
      <c r="H5" s="31" t="s">
        <v>6</v>
      </c>
      <c r="I5" s="31"/>
      <c r="J5" s="31" t="s">
        <v>10</v>
      </c>
      <c r="K5" s="31"/>
      <c r="L5" s="31"/>
      <c r="M5" s="31"/>
      <c r="N5" s="29"/>
    </row>
    <row r="6" spans="1:14" x14ac:dyDescent="0.25">
      <c r="A6" s="31"/>
      <c r="B6" s="31"/>
      <c r="C6" s="31"/>
      <c r="D6" s="31"/>
      <c r="E6" s="31"/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31"/>
      <c r="M6" s="31"/>
      <c r="N6" s="30"/>
    </row>
    <row r="7" spans="1:14" x14ac:dyDescent="0.25">
      <c r="A7" s="2">
        <v>1</v>
      </c>
      <c r="B7" s="3" t="s">
        <v>167</v>
      </c>
      <c r="C7" s="4">
        <v>12</v>
      </c>
      <c r="D7" s="8" t="s">
        <v>90</v>
      </c>
      <c r="E7" s="1"/>
      <c r="F7" s="2">
        <v>20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40</v>
      </c>
      <c r="H7" s="2">
        <v>15</v>
      </c>
      <c r="I7" s="2">
        <f>LOOKUP(H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50</v>
      </c>
      <c r="J7" s="5">
        <v>7.3</v>
      </c>
      <c r="K7" s="2">
        <f>LOOKUP(J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90</v>
      </c>
      <c r="L7" s="2">
        <f t="shared" ref="L7:L21" si="0">SUM(G7,I7,K7)</f>
        <v>180</v>
      </c>
      <c r="M7" s="2">
        <v>1</v>
      </c>
      <c r="N7" s="2">
        <v>1</v>
      </c>
    </row>
    <row r="8" spans="1:14" x14ac:dyDescent="0.25">
      <c r="A8" s="2">
        <v>2</v>
      </c>
      <c r="B8" s="3" t="s">
        <v>42</v>
      </c>
      <c r="C8" s="4">
        <v>12</v>
      </c>
      <c r="D8" s="8" t="s">
        <v>35</v>
      </c>
      <c r="E8" s="1"/>
      <c r="F8" s="2">
        <v>11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22</v>
      </c>
      <c r="H8" s="2">
        <v>17</v>
      </c>
      <c r="I8" s="2">
        <f>LOOKUP(H8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52</v>
      </c>
      <c r="J8" s="5">
        <v>9.23</v>
      </c>
      <c r="K8" s="2">
        <f>LOOKUP(J8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72</v>
      </c>
      <c r="L8" s="2">
        <f t="shared" si="0"/>
        <v>146</v>
      </c>
      <c r="M8" s="2">
        <v>2</v>
      </c>
      <c r="N8" s="2">
        <v>2</v>
      </c>
    </row>
    <row r="9" spans="1:14" x14ac:dyDescent="0.25">
      <c r="A9" s="2">
        <v>3</v>
      </c>
      <c r="B9" s="3" t="s">
        <v>43</v>
      </c>
      <c r="C9" s="4">
        <v>12</v>
      </c>
      <c r="D9" s="8" t="s">
        <v>35</v>
      </c>
      <c r="E9" s="1"/>
      <c r="F9" s="2">
        <v>13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26</v>
      </c>
      <c r="H9" s="2">
        <v>11</v>
      </c>
      <c r="I9" s="2">
        <f>LOOKUP(H9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42</v>
      </c>
      <c r="J9" s="5">
        <v>8.58</v>
      </c>
      <c r="K9" s="2">
        <f>LOOKUP(J9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76</v>
      </c>
      <c r="L9" s="2">
        <f t="shared" si="0"/>
        <v>144</v>
      </c>
      <c r="M9" s="2">
        <v>3</v>
      </c>
      <c r="N9" s="2">
        <v>2</v>
      </c>
    </row>
    <row r="10" spans="1:14" x14ac:dyDescent="0.25">
      <c r="A10" s="2">
        <v>4</v>
      </c>
      <c r="B10" s="3" t="s">
        <v>81</v>
      </c>
      <c r="C10" s="4">
        <v>11</v>
      </c>
      <c r="D10" s="8" t="s">
        <v>74</v>
      </c>
      <c r="E10" s="1"/>
      <c r="F10" s="2">
        <v>10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20</v>
      </c>
      <c r="H10" s="2">
        <v>10</v>
      </c>
      <c r="I10" s="2">
        <f>LOOKUP(H10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40</v>
      </c>
      <c r="J10" s="5">
        <v>9.09</v>
      </c>
      <c r="K10" s="2">
        <f>LOOKUP(J10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L10" s="2">
        <f t="shared" si="0"/>
        <v>134</v>
      </c>
      <c r="M10" s="2">
        <v>4</v>
      </c>
      <c r="N10" s="2">
        <v>2</v>
      </c>
    </row>
    <row r="11" spans="1:14" x14ac:dyDescent="0.25">
      <c r="A11" s="2">
        <v>5</v>
      </c>
      <c r="B11" s="3" t="s">
        <v>63</v>
      </c>
      <c r="C11" s="4">
        <v>11</v>
      </c>
      <c r="D11" s="8" t="s">
        <v>59</v>
      </c>
      <c r="E11" s="1"/>
      <c r="F11" s="2">
        <v>6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11" s="2">
        <v>20</v>
      </c>
      <c r="I11" s="2">
        <f>LOOKUP(H11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55</v>
      </c>
      <c r="J11" s="5">
        <v>13.02</v>
      </c>
      <c r="K11" s="2">
        <f>LOOKUP(J11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43</v>
      </c>
      <c r="L11" s="2">
        <f t="shared" si="0"/>
        <v>110</v>
      </c>
      <c r="M11" s="2">
        <v>5</v>
      </c>
      <c r="N11" s="2">
        <v>3</v>
      </c>
    </row>
    <row r="12" spans="1:14" x14ac:dyDescent="0.25">
      <c r="A12" s="2">
        <v>6</v>
      </c>
      <c r="B12" s="3" t="s">
        <v>44</v>
      </c>
      <c r="C12" s="4">
        <v>12</v>
      </c>
      <c r="D12" s="8" t="s">
        <v>35</v>
      </c>
      <c r="E12" s="1"/>
      <c r="F12" s="2">
        <v>5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10</v>
      </c>
      <c r="H12" s="2">
        <v>2</v>
      </c>
      <c r="I12" s="2">
        <f>LOOKUP(H12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11</v>
      </c>
      <c r="J12" s="5">
        <v>8.57</v>
      </c>
      <c r="K12" s="2">
        <f>LOOKUP(J12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76</v>
      </c>
      <c r="L12" s="2">
        <f t="shared" si="0"/>
        <v>97</v>
      </c>
      <c r="M12" s="2">
        <v>6</v>
      </c>
      <c r="N12" s="2">
        <v>3</v>
      </c>
    </row>
    <row r="13" spans="1:14" x14ac:dyDescent="0.25">
      <c r="A13" s="2">
        <v>7</v>
      </c>
      <c r="B13" s="3" t="s">
        <v>137</v>
      </c>
      <c r="C13" s="4">
        <v>12</v>
      </c>
      <c r="D13" s="8" t="s">
        <v>117</v>
      </c>
      <c r="E13" s="1"/>
      <c r="F13" s="2">
        <v>22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44</v>
      </c>
      <c r="H13" s="2">
        <v>18</v>
      </c>
      <c r="I13" s="2">
        <f>LOOKUP(H13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53</v>
      </c>
      <c r="J13" s="5"/>
      <c r="K13" s="2">
        <f>LOOKUP(J13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0"/>
        <v>97</v>
      </c>
      <c r="M13" s="2">
        <v>7</v>
      </c>
      <c r="N13" s="2">
        <v>3</v>
      </c>
    </row>
    <row r="14" spans="1:14" x14ac:dyDescent="0.25">
      <c r="A14" s="2">
        <v>8</v>
      </c>
      <c r="B14" s="3" t="s">
        <v>168</v>
      </c>
      <c r="C14" s="4">
        <v>12</v>
      </c>
      <c r="D14" s="8" t="s">
        <v>35</v>
      </c>
      <c r="E14" s="1"/>
      <c r="F14" s="2">
        <v>0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>
        <v>5</v>
      </c>
      <c r="I14" s="2">
        <f>LOOKUP(H14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25</v>
      </c>
      <c r="J14" s="5">
        <v>9.2200000000000006</v>
      </c>
      <c r="K14" s="2">
        <f>LOOKUP(J14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72</v>
      </c>
      <c r="L14" s="2">
        <f t="shared" si="0"/>
        <v>97</v>
      </c>
      <c r="M14" s="2">
        <v>8</v>
      </c>
      <c r="N14" s="2">
        <v>3</v>
      </c>
    </row>
    <row r="15" spans="1:14" x14ac:dyDescent="0.25">
      <c r="A15" s="2">
        <v>9</v>
      </c>
      <c r="B15" s="3" t="s">
        <v>174</v>
      </c>
      <c r="C15" s="4">
        <v>11</v>
      </c>
      <c r="D15" s="8" t="s">
        <v>175</v>
      </c>
      <c r="E15" s="1"/>
      <c r="F15" s="2">
        <v>2</v>
      </c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</v>
      </c>
      <c r="H15" s="2">
        <v>7</v>
      </c>
      <c r="I15" s="2">
        <f>LOOKUP(H15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32</v>
      </c>
      <c r="J15" s="5">
        <v>10.41</v>
      </c>
      <c r="K15" s="2">
        <f>LOOKUP(J15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60</v>
      </c>
      <c r="L15" s="2">
        <f t="shared" si="0"/>
        <v>96</v>
      </c>
      <c r="M15" s="2">
        <v>9</v>
      </c>
      <c r="N15" s="2">
        <v>3</v>
      </c>
    </row>
    <row r="16" spans="1:14" x14ac:dyDescent="0.25">
      <c r="A16" s="2">
        <v>10</v>
      </c>
      <c r="B16" s="3" t="s">
        <v>65</v>
      </c>
      <c r="C16" s="4">
        <v>11</v>
      </c>
      <c r="D16" s="8" t="s">
        <v>59</v>
      </c>
      <c r="E16" s="1"/>
      <c r="F16" s="2">
        <v>0</v>
      </c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>
        <v>16</v>
      </c>
      <c r="I16" s="2">
        <f>LOOKUP(H16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51</v>
      </c>
      <c r="J16" s="5">
        <v>13.59</v>
      </c>
      <c r="K16" s="2">
        <f>LOOKUP(J16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37</v>
      </c>
      <c r="L16" s="2">
        <f t="shared" si="0"/>
        <v>88</v>
      </c>
      <c r="M16" s="2">
        <v>10</v>
      </c>
      <c r="N16" s="2"/>
    </row>
    <row r="17" spans="1:14" x14ac:dyDescent="0.25">
      <c r="A17" s="2">
        <v>11</v>
      </c>
      <c r="B17" s="3" t="s">
        <v>19</v>
      </c>
      <c r="C17" s="4">
        <v>11</v>
      </c>
      <c r="D17" s="8" t="s">
        <v>17</v>
      </c>
      <c r="E17" s="1"/>
      <c r="F17" s="2">
        <v>2</v>
      </c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</v>
      </c>
      <c r="H17" s="2">
        <v>19</v>
      </c>
      <c r="I17" s="2">
        <f>LOOKUP(H17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54</v>
      </c>
      <c r="J17" s="5"/>
      <c r="K17" s="2">
        <f>LOOKUP(J17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0"/>
        <v>58</v>
      </c>
      <c r="M17" s="2">
        <v>11</v>
      </c>
      <c r="N17" s="2"/>
    </row>
    <row r="18" spans="1:14" x14ac:dyDescent="0.25">
      <c r="A18" s="2">
        <v>12</v>
      </c>
      <c r="B18" s="3" t="s">
        <v>122</v>
      </c>
      <c r="C18" s="4">
        <v>12</v>
      </c>
      <c r="D18" s="8" t="s">
        <v>104</v>
      </c>
      <c r="E18" s="1"/>
      <c r="F18" s="2">
        <v>7</v>
      </c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14</v>
      </c>
      <c r="H18" s="2">
        <v>0</v>
      </c>
      <c r="I18" s="2">
        <f>LOOKUP(H18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8" s="5">
        <v>13.16</v>
      </c>
      <c r="K18" s="2">
        <f>LOOKUP(J18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41</v>
      </c>
      <c r="L18" s="2">
        <f t="shared" si="0"/>
        <v>55</v>
      </c>
      <c r="M18" s="2">
        <v>12</v>
      </c>
      <c r="N18" s="2"/>
    </row>
    <row r="19" spans="1:14" x14ac:dyDescent="0.25">
      <c r="A19" s="2">
        <v>13</v>
      </c>
      <c r="B19" s="3" t="s">
        <v>152</v>
      </c>
      <c r="C19" s="4">
        <v>12</v>
      </c>
      <c r="D19" s="8" t="s">
        <v>145</v>
      </c>
      <c r="E19" s="1"/>
      <c r="F19" s="2">
        <v>10</v>
      </c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20</v>
      </c>
      <c r="H19" s="2">
        <v>6</v>
      </c>
      <c r="I19" s="2">
        <f>LOOKUP(H19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29</v>
      </c>
      <c r="J19" s="5"/>
      <c r="K19" s="2">
        <f>LOOKUP(J19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0"/>
        <v>49</v>
      </c>
      <c r="M19" s="2">
        <v>13</v>
      </c>
      <c r="N19" s="2"/>
    </row>
    <row r="20" spans="1:14" x14ac:dyDescent="0.25">
      <c r="A20" s="2">
        <v>14</v>
      </c>
      <c r="B20" s="3" t="s">
        <v>20</v>
      </c>
      <c r="C20" s="4">
        <v>11</v>
      </c>
      <c r="D20" s="8" t="s">
        <v>17</v>
      </c>
      <c r="E20" s="1"/>
      <c r="F20" s="2">
        <v>0</v>
      </c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>
        <v>10</v>
      </c>
      <c r="I20" s="2">
        <f>LOOKUP(H20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40</v>
      </c>
      <c r="J20" s="5"/>
      <c r="K20" s="2">
        <f>LOOKUP(J20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0"/>
        <v>40</v>
      </c>
      <c r="M20" s="2">
        <v>14</v>
      </c>
      <c r="N20" s="2"/>
    </row>
    <row r="21" spans="1:14" x14ac:dyDescent="0.25">
      <c r="A21" s="2">
        <v>15</v>
      </c>
      <c r="B21" s="3" t="s">
        <v>88</v>
      </c>
      <c r="C21" s="4">
        <v>12</v>
      </c>
      <c r="D21" s="8" t="s">
        <v>74</v>
      </c>
      <c r="E21" s="1"/>
      <c r="F21" s="2">
        <v>0</v>
      </c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>
        <v>6</v>
      </c>
      <c r="I21" s="2">
        <f>LOOKUP(H21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29</v>
      </c>
      <c r="J21" s="5"/>
      <c r="K21" s="2">
        <f>LOOKUP(J21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0"/>
        <v>29</v>
      </c>
      <c r="M21" s="2">
        <v>15</v>
      </c>
      <c r="N21" s="2"/>
    </row>
  </sheetData>
  <autoFilter ref="L4:L21"/>
  <sortState ref="A4:L18">
    <sortCondition descending="1" ref="L4:L18"/>
  </sortState>
  <mergeCells count="12">
    <mergeCell ref="A4:A6"/>
    <mergeCell ref="B4:B6"/>
    <mergeCell ref="C4:C6"/>
    <mergeCell ref="D4:D6"/>
    <mergeCell ref="E4:E6"/>
    <mergeCell ref="N4:N6"/>
    <mergeCell ref="L4:L6"/>
    <mergeCell ref="M4:M6"/>
    <mergeCell ref="F5:G5"/>
    <mergeCell ref="H5:I5"/>
    <mergeCell ref="J5:K5"/>
    <mergeCell ref="F4:K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opLeftCell="B1" workbookViewId="0">
      <selection activeCell="Q21" sqref="Q21"/>
    </sheetView>
  </sheetViews>
  <sheetFormatPr defaultRowHeight="15" x14ac:dyDescent="0.25"/>
  <cols>
    <col min="1" max="2" width="4.5703125" customWidth="1"/>
    <col min="3" max="3" width="21.28515625" customWidth="1"/>
    <col min="4" max="4" width="7.28515625" customWidth="1"/>
    <col min="12" max="12" width="7.28515625" customWidth="1"/>
    <col min="13" max="13" width="6.5703125" customWidth="1"/>
    <col min="14" max="14" width="10.85546875" customWidth="1"/>
  </cols>
  <sheetData>
    <row r="2" spans="1:14" x14ac:dyDescent="0.25">
      <c r="D2" t="s">
        <v>224</v>
      </c>
    </row>
    <row r="4" spans="1:14" ht="15" customHeight="1" x14ac:dyDescent="0.25">
      <c r="A4" s="31" t="s">
        <v>15</v>
      </c>
      <c r="B4" s="32"/>
      <c r="C4" s="31" t="s">
        <v>1</v>
      </c>
      <c r="D4" s="31" t="s">
        <v>14</v>
      </c>
      <c r="E4" s="31" t="s">
        <v>2</v>
      </c>
      <c r="F4" s="31" t="s">
        <v>3</v>
      </c>
      <c r="G4" s="31"/>
      <c r="H4" s="31"/>
      <c r="I4" s="31"/>
      <c r="J4" s="31"/>
      <c r="K4" s="31"/>
      <c r="L4" s="31" t="s">
        <v>4</v>
      </c>
      <c r="M4" s="31" t="s">
        <v>0</v>
      </c>
      <c r="N4" s="28" t="s">
        <v>269</v>
      </c>
    </row>
    <row r="5" spans="1:14" x14ac:dyDescent="0.25">
      <c r="A5" s="31"/>
      <c r="B5" s="33"/>
      <c r="C5" s="31"/>
      <c r="D5" s="31"/>
      <c r="E5" s="31"/>
      <c r="F5" s="31" t="s">
        <v>5</v>
      </c>
      <c r="G5" s="31"/>
      <c r="H5" s="31" t="s">
        <v>6</v>
      </c>
      <c r="I5" s="31"/>
      <c r="J5" s="31" t="s">
        <v>10</v>
      </c>
      <c r="K5" s="31"/>
      <c r="L5" s="31"/>
      <c r="M5" s="31"/>
      <c r="N5" s="29"/>
    </row>
    <row r="6" spans="1:14" x14ac:dyDescent="0.25">
      <c r="A6" s="31"/>
      <c r="B6" s="34"/>
      <c r="C6" s="31"/>
      <c r="D6" s="31"/>
      <c r="E6" s="31"/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31"/>
      <c r="M6" s="31"/>
      <c r="N6" s="30"/>
    </row>
    <row r="7" spans="1:14" x14ac:dyDescent="0.25">
      <c r="A7" s="2"/>
      <c r="B7" s="2">
        <v>1</v>
      </c>
      <c r="C7" s="6" t="s">
        <v>173</v>
      </c>
      <c r="D7" s="7">
        <v>11</v>
      </c>
      <c r="E7" s="2" t="s">
        <v>79</v>
      </c>
      <c r="F7" s="2">
        <v>20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40</v>
      </c>
      <c r="H7" s="2">
        <v>7</v>
      </c>
      <c r="I7" s="2">
        <f>LOOKUP(H7,{0,1,2,3,4,5,6,7,8,9,10,11,12,13,14,15,16,17,18,19,20,21,22,23,24,25,26,27,28,29,30,31,32,33},{0,6,11,16,21,26,30,34,38,41,44,47,50,53,56,59,62,65,68,71,74,76,78,80,82,84,86,88,90,92,94,96,98,100})</f>
        <v>34</v>
      </c>
      <c r="J7" s="5">
        <v>7.13</v>
      </c>
      <c r="K7" s="2">
        <f>LOOKUP(J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87</v>
      </c>
      <c r="L7" s="2">
        <f t="shared" ref="L7:L26" si="0">SUM(G7,I7,K7)</f>
        <v>161</v>
      </c>
      <c r="M7" s="2">
        <v>1</v>
      </c>
      <c r="N7" s="2">
        <v>2</v>
      </c>
    </row>
    <row r="8" spans="1:14" x14ac:dyDescent="0.25">
      <c r="A8" s="2"/>
      <c r="B8" s="2">
        <v>2</v>
      </c>
      <c r="C8" s="9" t="s">
        <v>40</v>
      </c>
      <c r="D8" s="2">
        <v>12</v>
      </c>
      <c r="E8" s="2" t="s">
        <v>35</v>
      </c>
      <c r="F8" s="2">
        <v>9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H8" s="2">
        <v>8</v>
      </c>
      <c r="I8" s="2">
        <f>LOOKUP(H8,{0,1,2,3,4,5,6,7,8,9,10,11,12,13,14,15,16,17,18,19,20,21,22,23,24,25,26,27,28,29,30,31,32,33},{0,6,11,16,21,26,30,34,38,41,44,47,50,53,56,59,62,65,68,71,74,76,78,80,82,84,86,88,90,92,94,96,98,100})</f>
        <v>38</v>
      </c>
      <c r="J8" s="5">
        <v>7.11</v>
      </c>
      <c r="K8" s="2">
        <f>LOOKUP(J8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87</v>
      </c>
      <c r="L8" s="2">
        <f t="shared" si="0"/>
        <v>143</v>
      </c>
      <c r="M8" s="2">
        <v>2</v>
      </c>
      <c r="N8" s="2">
        <v>2</v>
      </c>
    </row>
    <row r="9" spans="1:14" x14ac:dyDescent="0.25">
      <c r="A9" s="2"/>
      <c r="B9" s="2">
        <v>3</v>
      </c>
      <c r="C9" s="9" t="s">
        <v>41</v>
      </c>
      <c r="D9" s="2">
        <v>12</v>
      </c>
      <c r="E9" s="2" t="s">
        <v>35</v>
      </c>
      <c r="F9" s="2">
        <v>7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H9" s="2">
        <v>6</v>
      </c>
      <c r="I9" s="2">
        <f>LOOKUP(H9,{0,1,2,3,4,5,6,7,8,9,10,11,12,13,14,15,16,17,18,19,20,21,22,23,24,25,26,27,28,29,30,31,32,33},{0,6,11,16,21,26,30,34,38,41,44,47,50,53,56,59,62,65,68,71,74,76,78,80,82,84,86,88,90,92,94,96,98,100})</f>
        <v>30</v>
      </c>
      <c r="J9" s="5">
        <v>6.58</v>
      </c>
      <c r="K9" s="2">
        <f>LOOKUP(J9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89</v>
      </c>
      <c r="L9" s="2">
        <f t="shared" si="0"/>
        <v>133</v>
      </c>
      <c r="M9" s="2">
        <v>3</v>
      </c>
      <c r="N9" s="2">
        <v>2</v>
      </c>
    </row>
    <row r="10" spans="1:14" x14ac:dyDescent="0.25">
      <c r="A10" s="2"/>
      <c r="B10" s="2">
        <v>4</v>
      </c>
      <c r="C10" s="6" t="s">
        <v>190</v>
      </c>
      <c r="D10" s="7">
        <v>12</v>
      </c>
      <c r="E10" s="2" t="s">
        <v>35</v>
      </c>
      <c r="F10" s="2">
        <v>11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10" s="2">
        <v>4</v>
      </c>
      <c r="I10" s="2">
        <f>LOOKUP(H10,{0,1,2,3,4,5,6,7,8,9,10,11,12,13,14,15,16,17,18,19,20,21,22,23,24,25,26,27,28,29,30,31,32,33},{0,6,11,16,21,26,30,34,38,41,44,47,50,53,56,59,62,65,68,71,74,76,78,80,82,84,86,88,90,92,94,96,98,100})</f>
        <v>21</v>
      </c>
      <c r="J10" s="5">
        <v>6.59</v>
      </c>
      <c r="K10" s="2">
        <f>LOOKUP(J10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89</v>
      </c>
      <c r="L10" s="2">
        <f t="shared" si="0"/>
        <v>132</v>
      </c>
      <c r="M10" s="2">
        <v>4</v>
      </c>
      <c r="N10" s="2">
        <v>2</v>
      </c>
    </row>
    <row r="11" spans="1:14" x14ac:dyDescent="0.25">
      <c r="A11" s="2"/>
      <c r="B11" s="2">
        <v>5</v>
      </c>
      <c r="C11" s="6" t="s">
        <v>135</v>
      </c>
      <c r="D11" s="7">
        <v>12</v>
      </c>
      <c r="E11" s="2" t="s">
        <v>117</v>
      </c>
      <c r="F11" s="2">
        <v>12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24</v>
      </c>
      <c r="H11" s="2">
        <v>6</v>
      </c>
      <c r="I11" s="2">
        <f>LOOKUP(H11,{0,1,2,3,4,5,6,7,8,9,10,11,12,13,14,15,16,17,18,19,20,21,22,23,24,25,26,27,28,29,30,31,32,33},{0,6,11,16,21,26,30,34,38,41,44,47,50,53,56,59,62,65,68,71,74,76,78,80,82,84,86,88,90,92,94,96,98,100})</f>
        <v>30</v>
      </c>
      <c r="J11" s="5">
        <v>8.5399999999999991</v>
      </c>
      <c r="K11" s="2">
        <f>LOOKUP(J11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70</v>
      </c>
      <c r="L11" s="2">
        <f t="shared" si="0"/>
        <v>124</v>
      </c>
      <c r="M11" s="2">
        <v>5</v>
      </c>
      <c r="N11" s="2">
        <v>3</v>
      </c>
    </row>
    <row r="12" spans="1:14" x14ac:dyDescent="0.25">
      <c r="A12" s="2"/>
      <c r="B12" s="2">
        <v>6</v>
      </c>
      <c r="C12" s="3" t="s">
        <v>107</v>
      </c>
      <c r="D12" s="4">
        <v>12</v>
      </c>
      <c r="E12" s="18" t="s">
        <v>59</v>
      </c>
      <c r="F12" s="2">
        <v>7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H12" s="2">
        <v>6</v>
      </c>
      <c r="I12" s="2">
        <f>LOOKUP(H12,{0,1,2,3,4,5,6,7,8,9,10,11,12,13,14,15,16,17,18,19,20,21,22,23,24,25,26,27,28,29,30,31,32,33},{0,6,11,16,21,26,30,34,38,41,44,47,50,53,56,59,62,65,68,71,74,76,78,80,82,84,86,88,90,92,94,96,98,100})</f>
        <v>30</v>
      </c>
      <c r="J12" s="5">
        <v>8.0399999999999991</v>
      </c>
      <c r="K12" s="2">
        <f>LOOKUP(J12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78</v>
      </c>
      <c r="L12" s="2">
        <f t="shared" si="0"/>
        <v>122</v>
      </c>
      <c r="M12" s="2">
        <v>6</v>
      </c>
      <c r="N12" s="2">
        <v>3</v>
      </c>
    </row>
    <row r="13" spans="1:14" x14ac:dyDescent="0.25">
      <c r="A13" s="2"/>
      <c r="B13" s="2">
        <v>7</v>
      </c>
      <c r="C13" s="6" t="s">
        <v>148</v>
      </c>
      <c r="D13" s="7">
        <v>11</v>
      </c>
      <c r="E13" s="2" t="s">
        <v>145</v>
      </c>
      <c r="F13" s="2">
        <v>11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13" s="2">
        <v>8</v>
      </c>
      <c r="I13" s="2">
        <f>LOOKUP(H13,{0,1,2,3,4,5,6,7,8,9,10,11,12,13,14,15,16,17,18,19,20,21,22,23,24,25,26,27,28,29,30,31,32,33},{0,6,11,16,21,26,30,34,38,41,44,47,50,53,56,59,62,65,68,71,74,76,78,80,82,84,86,88,90,92,94,96,98,100})</f>
        <v>38</v>
      </c>
      <c r="J13" s="5">
        <v>10.16</v>
      </c>
      <c r="K13" s="2">
        <f>LOOKUP(J13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58</v>
      </c>
      <c r="L13" s="2">
        <f t="shared" si="0"/>
        <v>118</v>
      </c>
      <c r="M13" s="2">
        <v>7</v>
      </c>
      <c r="N13" s="2">
        <v>3</v>
      </c>
    </row>
    <row r="14" spans="1:14" x14ac:dyDescent="0.25">
      <c r="A14" s="2"/>
      <c r="B14" s="2">
        <v>8</v>
      </c>
      <c r="C14" s="6" t="s">
        <v>136</v>
      </c>
      <c r="D14" s="7">
        <v>12</v>
      </c>
      <c r="E14" s="2" t="s">
        <v>117</v>
      </c>
      <c r="F14" s="2">
        <v>13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14" s="2">
        <v>5</v>
      </c>
      <c r="I14" s="2">
        <f>LOOKUP(H14,{0,1,2,3,4,5,6,7,8,9,10,11,12,13,14,15,16,17,18,19,20,21,22,23,24,25,26,27,28,29,30,31,32,33},{0,6,11,16,21,26,30,34,38,41,44,47,50,53,56,59,62,65,68,71,74,76,78,80,82,84,86,88,90,92,94,96,98,100})</f>
        <v>26</v>
      </c>
      <c r="J14" s="5">
        <v>10.35</v>
      </c>
      <c r="K14" s="2">
        <f>LOOKUP(J14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56</v>
      </c>
      <c r="L14" s="2">
        <f t="shared" si="0"/>
        <v>108</v>
      </c>
      <c r="M14" s="2">
        <v>8</v>
      </c>
      <c r="N14" s="2">
        <v>3</v>
      </c>
    </row>
    <row r="15" spans="1:14" x14ac:dyDescent="0.25">
      <c r="A15" s="2"/>
      <c r="B15" s="2">
        <v>9</v>
      </c>
      <c r="C15" s="6" t="s">
        <v>138</v>
      </c>
      <c r="D15" s="7">
        <v>11</v>
      </c>
      <c r="E15" s="2" t="s">
        <v>117</v>
      </c>
      <c r="F15" s="2">
        <v>0</v>
      </c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5" s="2">
        <v>9</v>
      </c>
      <c r="I15" s="2">
        <f>LOOKUP(H15,{0,1,2,3,4,5,6,7,8,9,10,11,12,13,14,15,16,17,18,19,20,21,22,23,24,25,26,27,28,29,30,31,32,33},{0,6,11,16,21,26,30,34,38,41,44,47,50,53,56,59,62,65,68,71,74,76,78,80,82,84,86,88,90,92,94,96,98,100})</f>
        <v>41</v>
      </c>
      <c r="J15" s="5">
        <v>10.17</v>
      </c>
      <c r="K15" s="2">
        <f>LOOKUP(J15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58</v>
      </c>
      <c r="L15" s="2">
        <f t="shared" si="0"/>
        <v>99</v>
      </c>
      <c r="M15" s="2">
        <v>9</v>
      </c>
      <c r="N15" s="2">
        <v>3</v>
      </c>
    </row>
    <row r="16" spans="1:14" x14ac:dyDescent="0.25">
      <c r="A16" s="2"/>
      <c r="B16" s="2">
        <v>10</v>
      </c>
      <c r="C16" s="6" t="s">
        <v>139</v>
      </c>
      <c r="D16" s="7">
        <v>11</v>
      </c>
      <c r="E16" s="2" t="s">
        <v>117</v>
      </c>
      <c r="F16" s="2">
        <v>3</v>
      </c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</v>
      </c>
      <c r="H16" s="2">
        <v>5</v>
      </c>
      <c r="I16" s="2">
        <f>LOOKUP(H16,{0,1,2,3,4,5,6,7,8,9,10,11,12,13,14,15,16,17,18,19,20,21,22,23,24,25,26,27,28,29,30,31,32,33},{0,6,11,16,21,26,30,34,38,41,44,47,50,53,56,59,62,65,68,71,74,76,78,80,82,84,86,88,90,92,94,96,98,100})</f>
        <v>26</v>
      </c>
      <c r="J16" s="5">
        <v>9.25</v>
      </c>
      <c r="K16" s="2">
        <f>LOOKUP(J16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65</v>
      </c>
      <c r="L16" s="2">
        <f t="shared" si="0"/>
        <v>97</v>
      </c>
      <c r="M16" s="2">
        <v>10</v>
      </c>
      <c r="N16" s="2">
        <v>3</v>
      </c>
    </row>
    <row r="17" spans="1:14" x14ac:dyDescent="0.25">
      <c r="A17" s="2"/>
      <c r="B17" s="2">
        <v>11</v>
      </c>
      <c r="C17" s="3" t="s">
        <v>151</v>
      </c>
      <c r="D17" s="4">
        <v>12</v>
      </c>
      <c r="E17" s="12" t="s">
        <v>145</v>
      </c>
      <c r="F17" s="2">
        <v>15</v>
      </c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H17" s="2">
        <v>2</v>
      </c>
      <c r="I17" s="2">
        <f>LOOKUP(H17,{0,1,2,3,4,5,6,7,8,9,10,11,12,13,14,15,16,17,18,19,20,21,22,23,24,25,26,27,28,29,30,31,32,33},{0,6,11,16,21,26,30,34,38,41,44,47,50,53,56,59,62,65,68,71,74,76,78,80,82,84,86,88,90,92,94,96,98,100})</f>
        <v>11</v>
      </c>
      <c r="J17" s="5">
        <v>12.5</v>
      </c>
      <c r="K17" s="2">
        <f>LOOKUP(J17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39</v>
      </c>
      <c r="L17" s="2">
        <f t="shared" si="0"/>
        <v>80</v>
      </c>
      <c r="M17" s="2">
        <v>11</v>
      </c>
      <c r="N17" s="2"/>
    </row>
    <row r="18" spans="1:14" x14ac:dyDescent="0.25">
      <c r="A18" s="2"/>
      <c r="B18" s="2">
        <v>12</v>
      </c>
      <c r="C18" s="6" t="s">
        <v>24</v>
      </c>
      <c r="D18" s="7">
        <v>12</v>
      </c>
      <c r="E18" s="2" t="s">
        <v>23</v>
      </c>
      <c r="F18" s="2">
        <v>11</v>
      </c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18" s="2">
        <v>14</v>
      </c>
      <c r="I18" s="2">
        <f>LOOKUP(H18,{0,1,2,3,4,5,6,7,8,9,10,11,12,13,14,15,16,17,18,19,20,21,22,23,24,25,26,27,28,29,30,31,32,33},{0,6,11,16,21,26,30,34,38,41,44,47,50,53,56,59,62,65,68,71,74,76,78,80,82,84,86,88,90,92,94,96,98,100})</f>
        <v>56</v>
      </c>
      <c r="J18" s="5"/>
      <c r="K18" s="2">
        <f>LOOKUP(J18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0"/>
        <v>78</v>
      </c>
      <c r="M18" s="2">
        <v>12</v>
      </c>
      <c r="N18" s="2"/>
    </row>
    <row r="19" spans="1:14" x14ac:dyDescent="0.25">
      <c r="A19" s="2"/>
      <c r="B19" s="2">
        <v>13</v>
      </c>
      <c r="C19" s="6" t="s">
        <v>195</v>
      </c>
      <c r="D19" s="7">
        <v>11</v>
      </c>
      <c r="E19" s="2" t="s">
        <v>175</v>
      </c>
      <c r="F19" s="2">
        <v>4</v>
      </c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H19" s="2">
        <v>2</v>
      </c>
      <c r="I19" s="2">
        <f>LOOKUP(H19,{0,1,2,3,4,5,6,7,8,9,10,11,12,13,14,15,16,17,18,19,20,21,22,23,24,25,26,27,28,29,30,31,32,33},{0,6,11,16,21,26,30,34,38,41,44,47,50,53,56,59,62,65,68,71,74,76,78,80,82,84,86,88,90,92,94,96,98,100})</f>
        <v>11</v>
      </c>
      <c r="J19" s="5">
        <v>11.1</v>
      </c>
      <c r="K19" s="2">
        <f>LOOKUP(J19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52</v>
      </c>
      <c r="L19" s="2">
        <f t="shared" si="0"/>
        <v>71</v>
      </c>
      <c r="M19" s="2">
        <v>13</v>
      </c>
      <c r="N19" s="2"/>
    </row>
    <row r="20" spans="1:14" x14ac:dyDescent="0.25">
      <c r="A20" s="2"/>
      <c r="B20" s="2">
        <v>14</v>
      </c>
      <c r="C20" s="6" t="s">
        <v>144</v>
      </c>
      <c r="D20" s="7">
        <v>11</v>
      </c>
      <c r="E20" s="2" t="s">
        <v>145</v>
      </c>
      <c r="F20" s="2">
        <v>5</v>
      </c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10</v>
      </c>
      <c r="H20" s="2">
        <v>5</v>
      </c>
      <c r="I20" s="2">
        <f>LOOKUP(H20,{0,1,2,3,4,5,6,7,8,9,10,11,12,13,14,15,16,17,18,19,20,21,22,23,24,25,26,27,28,29,30,31,32,33},{0,6,11,16,21,26,30,34,38,41,44,47,50,53,56,59,62,65,68,71,74,76,78,80,82,84,86,88,90,92,94,96,98,100})</f>
        <v>26</v>
      </c>
      <c r="J20" s="5">
        <v>13.4</v>
      </c>
      <c r="K20" s="2">
        <f>LOOKUP(J20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L20" s="2">
        <f t="shared" si="0"/>
        <v>69</v>
      </c>
      <c r="M20" s="2">
        <v>14</v>
      </c>
      <c r="N20" s="2"/>
    </row>
    <row r="21" spans="1:14" x14ac:dyDescent="0.25">
      <c r="A21" s="2"/>
      <c r="B21" s="2">
        <v>15</v>
      </c>
      <c r="C21" s="6" t="s">
        <v>197</v>
      </c>
      <c r="D21" s="7">
        <v>12</v>
      </c>
      <c r="E21" s="2" t="s">
        <v>175</v>
      </c>
      <c r="F21" s="2">
        <v>9</v>
      </c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H21" s="2">
        <v>8</v>
      </c>
      <c r="I21" s="2">
        <f>LOOKUP(H21,{0,1,2,3,4,5,6,7,8,9,10,11,12,13,14,15,16,17,18,19,20,21,22,23,24,25,26,27,28,29,30,31,32,33},{0,6,11,16,21,26,30,34,38,41,44,47,50,53,56,59,62,65,68,71,74,76,78,80,82,84,86,88,90,92,94,96,98,100})</f>
        <v>38</v>
      </c>
      <c r="J21" s="5"/>
      <c r="K21" s="2">
        <f>LOOKUP(J21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0"/>
        <v>56</v>
      </c>
      <c r="M21" s="2">
        <v>15</v>
      </c>
      <c r="N21" s="2"/>
    </row>
    <row r="22" spans="1:14" x14ac:dyDescent="0.25">
      <c r="A22" s="2"/>
      <c r="B22" s="2">
        <v>16</v>
      </c>
      <c r="C22" s="6" t="s">
        <v>64</v>
      </c>
      <c r="D22" s="7">
        <v>12</v>
      </c>
      <c r="E22" s="2" t="s">
        <v>59</v>
      </c>
      <c r="F22" s="2">
        <v>15</v>
      </c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H22" s="2">
        <v>4</v>
      </c>
      <c r="I22" s="2">
        <f>LOOKUP(H22,{0,1,2,3,4,5,6,7,8,9,10,11,12,13,14,15,16,17,18,19,20,21,22,23,24,25,26,27,28,29,30,31,32,33},{0,6,11,16,21,26,30,34,38,41,44,47,50,53,56,59,62,65,68,71,74,76,78,80,82,84,86,88,90,92,94,96,98,100})</f>
        <v>21</v>
      </c>
      <c r="J22" s="5"/>
      <c r="K22" s="2">
        <f>LOOKUP(J22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0"/>
        <v>51</v>
      </c>
      <c r="M22" s="2">
        <v>16</v>
      </c>
      <c r="N22" s="2"/>
    </row>
    <row r="23" spans="1:14" x14ac:dyDescent="0.25">
      <c r="A23" s="2"/>
      <c r="B23" s="2">
        <v>17</v>
      </c>
      <c r="C23" s="6" t="s">
        <v>198</v>
      </c>
      <c r="D23" s="7">
        <v>11</v>
      </c>
      <c r="E23" s="2" t="s">
        <v>175</v>
      </c>
      <c r="F23" s="2">
        <v>5</v>
      </c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10</v>
      </c>
      <c r="H23" s="2">
        <v>7</v>
      </c>
      <c r="I23" s="2">
        <f>LOOKUP(H23,{0,1,2,3,4,5,6,7,8,9,10,11,12,13,14,15,16,17,18,19,20,21,22,23,24,25,26,27,28,29,30,31,32,33},{0,6,11,16,21,26,30,34,38,41,44,47,50,53,56,59,62,65,68,71,74,76,78,80,82,84,86,88,90,92,94,96,98,100})</f>
        <v>34</v>
      </c>
      <c r="J23" s="5"/>
      <c r="K23" s="2">
        <f>LOOKUP(J23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0"/>
        <v>44</v>
      </c>
      <c r="M23" s="2">
        <v>17</v>
      </c>
      <c r="N23" s="2"/>
    </row>
    <row r="24" spans="1:14" x14ac:dyDescent="0.25">
      <c r="A24" s="2"/>
      <c r="B24" s="2">
        <v>18</v>
      </c>
      <c r="C24" s="9" t="s">
        <v>78</v>
      </c>
      <c r="D24" s="2">
        <v>11</v>
      </c>
      <c r="E24" s="2" t="s">
        <v>79</v>
      </c>
      <c r="F24" s="2">
        <v>2</v>
      </c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</v>
      </c>
      <c r="H24" s="2">
        <v>7</v>
      </c>
      <c r="I24" s="2">
        <f>LOOKUP(H24,{0,1,2,3,4,5,6,7,8,9,10,11,12,13,14,15,16,17,18,19,20,21,22,23,24,25,26,27,28,29,30,31,32,33},{0,6,11,16,21,26,30,34,38,41,44,47,50,53,56,59,62,65,68,71,74,76,78,80,82,84,86,88,90,92,94,96,98,100})</f>
        <v>34</v>
      </c>
      <c r="J24" s="5"/>
      <c r="K24" s="2">
        <f>LOOKUP(J24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0"/>
        <v>38</v>
      </c>
      <c r="M24" s="2">
        <v>18</v>
      </c>
      <c r="N24" s="2"/>
    </row>
    <row r="25" spans="1:14" x14ac:dyDescent="0.25">
      <c r="A25" s="2"/>
      <c r="B25" s="2">
        <v>19</v>
      </c>
      <c r="C25" s="6" t="s">
        <v>194</v>
      </c>
      <c r="D25" s="7">
        <v>12</v>
      </c>
      <c r="E25" s="2" t="s">
        <v>175</v>
      </c>
      <c r="F25" s="2">
        <v>0</v>
      </c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5" s="2">
        <v>4</v>
      </c>
      <c r="I25" s="2">
        <f>LOOKUP(H25,{0,1,2,3,4,5,6,7,8,9,10,11,12,13,14,15,16,17,18,19,20,21,22,23,24,25,26,27,28,29,30,31,32,33},{0,6,11,16,21,26,30,34,38,41,44,47,50,53,56,59,62,65,68,71,74,76,78,80,82,84,86,88,90,92,94,96,98,100})</f>
        <v>21</v>
      </c>
      <c r="J25" s="5"/>
      <c r="K25" s="2">
        <f>LOOKUP(J25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0"/>
        <v>21</v>
      </c>
      <c r="M25" s="2">
        <v>19</v>
      </c>
      <c r="N25" s="2"/>
    </row>
    <row r="26" spans="1:14" x14ac:dyDescent="0.25">
      <c r="A26" s="2"/>
      <c r="B26" s="2">
        <v>20</v>
      </c>
      <c r="C26" s="6" t="s">
        <v>199</v>
      </c>
      <c r="D26" s="7">
        <v>12</v>
      </c>
      <c r="E26" s="2" t="s">
        <v>175</v>
      </c>
      <c r="F26" s="2">
        <v>0</v>
      </c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6" s="2">
        <v>3</v>
      </c>
      <c r="I26" s="2">
        <f>LOOKUP(H26,{0,1,2,3,4,5,6,7,8,9,10,11,12,13,14,15,16,17,18,19,20,21,22,23,24,25,26,27,28,29,30,31,32,33},{0,6,11,16,21,26,30,34,38,41,44,47,50,53,56,59,62,65,68,71,74,76,78,80,82,84,86,88,90,92,94,96,98,100})</f>
        <v>16</v>
      </c>
      <c r="J26" s="5"/>
      <c r="K26" s="2">
        <f>LOOKUP(J26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0"/>
        <v>16</v>
      </c>
      <c r="M26" s="2">
        <v>20</v>
      </c>
      <c r="N26" s="2"/>
    </row>
  </sheetData>
  <autoFilter ref="L4:L26"/>
  <sortState ref="C4:M23">
    <sortCondition descending="1" ref="L4:L23"/>
  </sortState>
  <mergeCells count="12">
    <mergeCell ref="N4:N6"/>
    <mergeCell ref="A4:A6"/>
    <mergeCell ref="C4:C6"/>
    <mergeCell ref="D4:D6"/>
    <mergeCell ref="E4:E6"/>
    <mergeCell ref="B4:B6"/>
    <mergeCell ref="L4:L6"/>
    <mergeCell ref="M4:M6"/>
    <mergeCell ref="F5:G5"/>
    <mergeCell ref="H5:I5"/>
    <mergeCell ref="J5:K5"/>
    <mergeCell ref="F4:K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F20" sqref="F20"/>
    </sheetView>
  </sheetViews>
  <sheetFormatPr defaultRowHeight="15" x14ac:dyDescent="0.25"/>
  <cols>
    <col min="1" max="1" width="4.7109375" customWidth="1"/>
    <col min="2" max="2" width="24.7109375" customWidth="1"/>
    <col min="3" max="3" width="8.7109375" customWidth="1"/>
    <col min="12" max="12" width="7.140625" customWidth="1"/>
    <col min="13" max="13" width="11.140625" customWidth="1"/>
  </cols>
  <sheetData>
    <row r="2" spans="1:13" x14ac:dyDescent="0.25">
      <c r="C2" t="s">
        <v>225</v>
      </c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11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3" t="s">
        <v>166</v>
      </c>
      <c r="C7" s="4">
        <v>13</v>
      </c>
      <c r="D7" s="8" t="s">
        <v>74</v>
      </c>
      <c r="E7" s="2">
        <v>17</v>
      </c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34</v>
      </c>
      <c r="G7" s="2">
        <v>38</v>
      </c>
      <c r="H7" s="2">
        <f>LOOKUP(G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68</v>
      </c>
      <c r="I7" s="5">
        <v>11.11</v>
      </c>
      <c r="J7" s="2">
        <f>LOOKUP(I7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79</v>
      </c>
      <c r="K7" s="2">
        <f t="shared" ref="K7:K18" si="0">SUM(F7,H7,J7)</f>
        <v>181</v>
      </c>
      <c r="L7" s="2">
        <v>1</v>
      </c>
      <c r="M7" s="2">
        <v>1</v>
      </c>
    </row>
    <row r="8" spans="1:13" x14ac:dyDescent="0.25">
      <c r="A8" s="2">
        <v>2</v>
      </c>
      <c r="B8" s="3" t="s">
        <v>82</v>
      </c>
      <c r="C8" s="4">
        <v>14</v>
      </c>
      <c r="D8" s="8" t="s">
        <v>74</v>
      </c>
      <c r="E8" s="2">
        <v>0</v>
      </c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8" s="2">
        <v>20</v>
      </c>
      <c r="H8" s="2">
        <f>LOOKUP(G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50</v>
      </c>
      <c r="I8" s="5">
        <v>13.05</v>
      </c>
      <c r="J8" s="2">
        <f>LOOKUP(I8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64</v>
      </c>
      <c r="K8" s="2">
        <f t="shared" si="0"/>
        <v>114</v>
      </c>
      <c r="L8" s="2">
        <v>2</v>
      </c>
      <c r="M8" s="2">
        <v>3</v>
      </c>
    </row>
    <row r="9" spans="1:13" x14ac:dyDescent="0.25">
      <c r="A9" s="2">
        <v>3</v>
      </c>
      <c r="B9" s="3" t="s">
        <v>165</v>
      </c>
      <c r="C9" s="4">
        <v>15</v>
      </c>
      <c r="D9" s="8" t="s">
        <v>90</v>
      </c>
      <c r="E9" s="2">
        <v>23</v>
      </c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46</v>
      </c>
      <c r="G9" s="2">
        <v>25</v>
      </c>
      <c r="H9" s="2">
        <f>LOOKUP(G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55</v>
      </c>
      <c r="I9" s="5"/>
      <c r="J9" s="2">
        <f>LOOKUP(I9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9" s="2">
        <f t="shared" si="0"/>
        <v>101</v>
      </c>
      <c r="L9" s="2">
        <v>3</v>
      </c>
      <c r="M9" s="2">
        <v>3</v>
      </c>
    </row>
    <row r="10" spans="1:13" x14ac:dyDescent="0.25">
      <c r="A10" s="2">
        <v>4</v>
      </c>
      <c r="B10" s="3" t="s">
        <v>143</v>
      </c>
      <c r="C10" s="4">
        <v>14</v>
      </c>
      <c r="D10" s="8" t="s">
        <v>117</v>
      </c>
      <c r="E10" s="2">
        <v>7</v>
      </c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14</v>
      </c>
      <c r="G10" s="2">
        <v>12</v>
      </c>
      <c r="H10" s="2">
        <f>LOOKUP(G10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38</v>
      </c>
      <c r="I10" s="5">
        <v>17.07</v>
      </c>
      <c r="J10" s="2">
        <f>LOOKUP(I10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42</v>
      </c>
      <c r="K10" s="2">
        <f t="shared" si="0"/>
        <v>94</v>
      </c>
      <c r="L10" s="2">
        <v>4</v>
      </c>
      <c r="M10" s="2">
        <v>3</v>
      </c>
    </row>
    <row r="11" spans="1:13" x14ac:dyDescent="0.25">
      <c r="A11" s="2">
        <v>5</v>
      </c>
      <c r="B11" s="3" t="s">
        <v>125</v>
      </c>
      <c r="C11" s="4">
        <v>15</v>
      </c>
      <c r="D11" s="8" t="s">
        <v>104</v>
      </c>
      <c r="E11" s="2">
        <v>1</v>
      </c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</v>
      </c>
      <c r="G11" s="2">
        <v>30</v>
      </c>
      <c r="H11" s="2">
        <f>LOOKUP(G11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60</v>
      </c>
      <c r="I11" s="5">
        <v>19.579999999999998</v>
      </c>
      <c r="J11" s="2">
        <f>LOOKUP(I11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31</v>
      </c>
      <c r="K11" s="2">
        <f t="shared" si="0"/>
        <v>93</v>
      </c>
      <c r="L11" s="2">
        <v>5</v>
      </c>
      <c r="M11" s="2">
        <v>3</v>
      </c>
    </row>
    <row r="12" spans="1:13" x14ac:dyDescent="0.25">
      <c r="A12" s="2">
        <v>6</v>
      </c>
      <c r="B12" s="3" t="s">
        <v>177</v>
      </c>
      <c r="C12" s="4">
        <v>15</v>
      </c>
      <c r="D12" s="8" t="s">
        <v>178</v>
      </c>
      <c r="E12" s="2">
        <v>17</v>
      </c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34</v>
      </c>
      <c r="G12" s="2">
        <v>18</v>
      </c>
      <c r="H12" s="2">
        <f>LOOKUP(G12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48</v>
      </c>
      <c r="I12" s="5"/>
      <c r="J12" s="2">
        <f>LOOKUP(I12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2" s="2">
        <f t="shared" si="0"/>
        <v>82</v>
      </c>
      <c r="L12" s="2">
        <v>6</v>
      </c>
      <c r="M12" s="2"/>
    </row>
    <row r="13" spans="1:13" x14ac:dyDescent="0.25">
      <c r="A13" s="2">
        <v>7</v>
      </c>
      <c r="B13" s="3" t="s">
        <v>124</v>
      </c>
      <c r="C13" s="4">
        <v>14</v>
      </c>
      <c r="D13" s="8" t="s">
        <v>104</v>
      </c>
      <c r="E13" s="2">
        <v>0</v>
      </c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3" s="2">
        <v>11</v>
      </c>
      <c r="H13" s="2">
        <f>LOOKUP(G13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36</v>
      </c>
      <c r="I13" s="5">
        <v>18.03</v>
      </c>
      <c r="J13" s="2">
        <f>LOOKUP(I13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38</v>
      </c>
      <c r="K13" s="2">
        <f t="shared" si="0"/>
        <v>74</v>
      </c>
      <c r="L13" s="2">
        <v>7</v>
      </c>
      <c r="M13" s="2"/>
    </row>
    <row r="14" spans="1:13" x14ac:dyDescent="0.25">
      <c r="A14" s="2">
        <v>8</v>
      </c>
      <c r="B14" s="3" t="s">
        <v>123</v>
      </c>
      <c r="C14" s="4">
        <v>14</v>
      </c>
      <c r="D14" s="8" t="s">
        <v>104</v>
      </c>
      <c r="E14" s="2">
        <v>5</v>
      </c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10</v>
      </c>
      <c r="G14" s="2">
        <v>9</v>
      </c>
      <c r="H14" s="2">
        <f>LOOKUP(G14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32</v>
      </c>
      <c r="I14" s="5">
        <v>20.2</v>
      </c>
      <c r="J14" s="2">
        <f>LOOKUP(I14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29</v>
      </c>
      <c r="K14" s="2">
        <f t="shared" si="0"/>
        <v>71</v>
      </c>
      <c r="L14" s="2">
        <v>8</v>
      </c>
      <c r="M14" s="2"/>
    </row>
    <row r="15" spans="1:13" x14ac:dyDescent="0.25">
      <c r="A15" s="2">
        <v>9</v>
      </c>
      <c r="B15" s="3" t="s">
        <v>131</v>
      </c>
      <c r="C15" s="4">
        <v>14</v>
      </c>
      <c r="D15" s="8" t="s">
        <v>117</v>
      </c>
      <c r="E15" s="2">
        <v>0</v>
      </c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5" s="2">
        <v>5</v>
      </c>
      <c r="H15" s="2">
        <f>LOOKUP(G15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21</v>
      </c>
      <c r="I15" s="5">
        <v>19.46</v>
      </c>
      <c r="J15" s="2">
        <f>LOOKUP(I15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31</v>
      </c>
      <c r="K15" s="2">
        <f t="shared" si="0"/>
        <v>52</v>
      </c>
      <c r="L15" s="2">
        <v>9</v>
      </c>
      <c r="M15" s="2"/>
    </row>
    <row r="16" spans="1:13" x14ac:dyDescent="0.25">
      <c r="A16" s="2">
        <v>10</v>
      </c>
      <c r="B16" s="3" t="s">
        <v>134</v>
      </c>
      <c r="C16" s="4">
        <v>13</v>
      </c>
      <c r="D16" s="8" t="s">
        <v>117</v>
      </c>
      <c r="E16" s="2">
        <v>5</v>
      </c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10</v>
      </c>
      <c r="G16" s="2">
        <v>2</v>
      </c>
      <c r="H16" s="2">
        <f>LOOKUP(G16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9</v>
      </c>
      <c r="I16" s="5">
        <v>21.56</v>
      </c>
      <c r="J16" s="2">
        <f>LOOKUP(I16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24</v>
      </c>
      <c r="K16" s="2">
        <f t="shared" si="0"/>
        <v>43</v>
      </c>
      <c r="L16" s="2">
        <v>10</v>
      </c>
      <c r="M16" s="2"/>
    </row>
    <row r="17" spans="1:13" x14ac:dyDescent="0.25">
      <c r="A17" s="2">
        <v>11</v>
      </c>
      <c r="B17" s="3" t="s">
        <v>191</v>
      </c>
      <c r="C17" s="4">
        <v>15</v>
      </c>
      <c r="D17" s="8" t="s">
        <v>175</v>
      </c>
      <c r="E17" s="2">
        <v>3</v>
      </c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</v>
      </c>
      <c r="G17" s="2">
        <v>8</v>
      </c>
      <c r="H17" s="2">
        <f>LOOKUP(G17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30</v>
      </c>
      <c r="I17" s="5"/>
      <c r="J17" s="2">
        <f>LOOKUP(I17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7" s="2">
        <f t="shared" si="0"/>
        <v>36</v>
      </c>
      <c r="L17" s="2">
        <v>11</v>
      </c>
      <c r="M17" s="2"/>
    </row>
    <row r="18" spans="1:13" x14ac:dyDescent="0.25">
      <c r="A18" s="2">
        <v>12</v>
      </c>
      <c r="B18" s="3" t="s">
        <v>186</v>
      </c>
      <c r="C18" s="4">
        <v>13</v>
      </c>
      <c r="D18" s="8" t="s">
        <v>178</v>
      </c>
      <c r="E18" s="2">
        <v>1</v>
      </c>
      <c r="F18" s="2">
        <f>LOOKUP(E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</v>
      </c>
      <c r="G18" s="2">
        <v>0</v>
      </c>
      <c r="H18" s="2">
        <f>LOOKUP(G18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I18" s="5"/>
      <c r="J18" s="2">
        <f>LOOKUP(I18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8" s="2">
        <f t="shared" si="0"/>
        <v>2</v>
      </c>
      <c r="L18" s="2">
        <v>12</v>
      </c>
      <c r="M18" s="2"/>
    </row>
  </sheetData>
  <autoFilter ref="K4:K18"/>
  <sortState ref="A4:L15">
    <sortCondition descending="1" ref="K4:K15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workbookViewId="0">
      <selection activeCell="E4" sqref="E4:E45"/>
    </sheetView>
  </sheetViews>
  <sheetFormatPr defaultRowHeight="15" x14ac:dyDescent="0.25"/>
  <cols>
    <col min="1" max="1" width="5" customWidth="1"/>
    <col min="2" max="2" width="25" customWidth="1"/>
    <col min="3" max="3" width="8.140625" customWidth="1"/>
    <col min="12" max="12" width="7.140625" customWidth="1"/>
    <col min="13" max="13" width="11.140625" customWidth="1"/>
  </cols>
  <sheetData>
    <row r="2" spans="1:13" x14ac:dyDescent="0.25">
      <c r="C2" t="s">
        <v>228</v>
      </c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11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6" t="s">
        <v>33</v>
      </c>
      <c r="C7" s="7">
        <v>15</v>
      </c>
      <c r="D7" s="2" t="s">
        <v>23</v>
      </c>
      <c r="E7" s="2">
        <v>4</v>
      </c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G7" s="2">
        <v>22</v>
      </c>
      <c r="H7" s="2">
        <f>LOOKUP(G7,{0,1,2,3,4,5,6,7,8,9,10,11,12,13,14,15,16,17,18,19,20,21,22,23,24,25,26,27,28,29,30,31,32,33,34,35,36,37,38,39,40},{0,5,10,14,18,22,26,29,32,35,38,41,44,46,48,50,52,54,56,58,60,62,64,66,68,70,72,74,76,78,80,82,84,86,88,90,92,94,96,98,100})</f>
        <v>64</v>
      </c>
      <c r="I7" s="5">
        <v>9.01</v>
      </c>
      <c r="J7" s="2">
        <f>LOOKUP(I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89</v>
      </c>
      <c r="K7" s="2">
        <f t="shared" ref="K7:K45" si="0">SUM(F7,H7,J7)</f>
        <v>161</v>
      </c>
      <c r="L7" s="2">
        <v>1</v>
      </c>
      <c r="M7" s="2">
        <v>2</v>
      </c>
    </row>
    <row r="8" spans="1:13" x14ac:dyDescent="0.25">
      <c r="A8" s="2">
        <v>2</v>
      </c>
      <c r="B8" s="6" t="s">
        <v>112</v>
      </c>
      <c r="C8" s="7">
        <v>15</v>
      </c>
      <c r="D8" s="2" t="s">
        <v>90</v>
      </c>
      <c r="E8" s="2">
        <v>12</v>
      </c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24</v>
      </c>
      <c r="G8" s="2">
        <v>14</v>
      </c>
      <c r="H8" s="2">
        <f>LOOKUP(G8,{0,1,2,3,4,5,6,7,8,9,10,11,12,13,14,15,16,17,18,19,20,21,22,23,24,25,26,27,28,29,30,31,32,33,34,35,36,37,38,39,40},{0,5,10,14,18,22,26,29,32,35,38,41,44,46,48,50,52,54,56,58,60,62,64,66,68,70,72,74,76,78,80,82,84,86,88,90,92,94,96,98,100})</f>
        <v>48</v>
      </c>
      <c r="I8" s="5">
        <v>9.0299999999999994</v>
      </c>
      <c r="J8" s="2">
        <f>LOOKUP(I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88</v>
      </c>
      <c r="K8" s="2">
        <f t="shared" si="0"/>
        <v>160</v>
      </c>
      <c r="L8" s="2">
        <v>2</v>
      </c>
      <c r="M8" s="2">
        <v>2</v>
      </c>
    </row>
    <row r="9" spans="1:13" x14ac:dyDescent="0.25">
      <c r="A9" s="2">
        <v>3</v>
      </c>
      <c r="B9" s="6" t="s">
        <v>25</v>
      </c>
      <c r="C9" s="7">
        <v>15</v>
      </c>
      <c r="D9" s="2" t="s">
        <v>23</v>
      </c>
      <c r="E9" s="2">
        <v>12</v>
      </c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24</v>
      </c>
      <c r="G9" s="2">
        <v>10</v>
      </c>
      <c r="H9" s="2">
        <f>LOOKUP(G9,{0,1,2,3,4,5,6,7,8,9,10,11,12,13,14,15,16,17,18,19,20,21,22,23,24,25,26,27,28,29,30,31,32,33,34,35,36,37,38,39,40},{0,5,10,14,18,22,26,29,32,35,38,41,44,46,48,50,52,54,56,58,60,62,64,66,68,70,72,74,76,78,80,82,84,86,88,90,92,94,96,98,100})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9" s="5">
        <v>9</v>
      </c>
      <c r="J9" s="2">
        <f>LOOKUP(I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89</v>
      </c>
      <c r="K9" s="2">
        <f t="shared" si="0"/>
        <v>151</v>
      </c>
      <c r="L9" s="2">
        <v>3</v>
      </c>
      <c r="M9" s="2">
        <v>2</v>
      </c>
    </row>
    <row r="10" spans="1:13" x14ac:dyDescent="0.25">
      <c r="A10" s="2">
        <v>4</v>
      </c>
      <c r="B10" s="6" t="s">
        <v>38</v>
      </c>
      <c r="C10" s="7">
        <v>14</v>
      </c>
      <c r="D10" s="2" t="s">
        <v>35</v>
      </c>
      <c r="E10" s="2">
        <v>9</v>
      </c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G10" s="2">
        <v>15</v>
      </c>
      <c r="H10" s="2">
        <f>LOOKUP(G10,{0,1,2,3,4,5,6,7,8,9,10,11,12,13,14,15,16,17,18,19,20,21,22,23,24,25,26,27,28,29,30,31,32,33,34,35,36,37,38,39,40},{0,5,10,14,18,22,26,29,32,35,38,41,44,46,48,50,52,54,56,58,60,62,64,66,68,70,72,74,76,78,80,82,84,86,88,90,92,94,96,98,100})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I10" s="5">
        <v>10.220000000000001</v>
      </c>
      <c r="J10" s="2">
        <f>LOOKUP(I10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75</v>
      </c>
      <c r="K10" s="2">
        <f t="shared" si="0"/>
        <v>143</v>
      </c>
      <c r="L10" s="2">
        <v>4</v>
      </c>
      <c r="M10" s="2">
        <v>2</v>
      </c>
    </row>
    <row r="11" spans="1:13" x14ac:dyDescent="0.25">
      <c r="A11" s="2">
        <v>5</v>
      </c>
      <c r="B11" s="6" t="s">
        <v>37</v>
      </c>
      <c r="C11" s="7">
        <v>15</v>
      </c>
      <c r="D11" s="2" t="s">
        <v>35</v>
      </c>
      <c r="E11" s="2">
        <v>14</v>
      </c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28</v>
      </c>
      <c r="G11" s="2">
        <v>10</v>
      </c>
      <c r="H11" s="2">
        <f>LOOKUP(G11,{0,1,2,3,4,5,6,7,8,9,10,11,12,13,14,15,16,17,18,19,20,21,22,23,24,25,26,27,28,29,30,31,32,33,34,35,36,37,38,39,40},{0,5,10,14,18,22,26,29,32,35,38,41,44,46,48,50,52,54,56,58,60,62,64,66,68,70,72,74,76,78,80,82,84,86,88,90,92,94,96,98,100})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11" s="5">
        <v>10.29</v>
      </c>
      <c r="J11" s="2">
        <f>LOOKUP(I11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K11" s="2">
        <f t="shared" si="0"/>
        <v>140</v>
      </c>
      <c r="L11" s="2">
        <v>5</v>
      </c>
      <c r="M11" s="2">
        <v>2</v>
      </c>
    </row>
    <row r="12" spans="1:13" x14ac:dyDescent="0.25">
      <c r="A12" s="2">
        <v>6</v>
      </c>
      <c r="B12" s="9" t="s">
        <v>200</v>
      </c>
      <c r="C12" s="2">
        <v>14</v>
      </c>
      <c r="D12" s="2" t="s">
        <v>175</v>
      </c>
      <c r="E12" s="2">
        <v>9</v>
      </c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G12" s="2">
        <v>11</v>
      </c>
      <c r="H12" s="2">
        <f>LOOKUP(G12,{0,1,2,3,4,5,6,7,8,9,10,11,12,13,14,15,16,17,18,19,20,21,22,23,24,25,26,27,28,29,30,31,32,33,34,35,36,37,38,39,40},{0,5,10,14,18,22,26,29,32,35,38,41,44,46,48,50,52,54,56,58,60,62,64,66,68,70,72,74,76,78,80,82,84,86,88,90,92,94,96,98,100})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12" s="2">
        <v>10.41</v>
      </c>
      <c r="J12" s="2">
        <f>LOOKUP(I12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72</v>
      </c>
      <c r="K12" s="2">
        <f t="shared" si="0"/>
        <v>131</v>
      </c>
      <c r="L12" s="2">
        <v>6</v>
      </c>
      <c r="M12" s="2">
        <v>2</v>
      </c>
    </row>
    <row r="13" spans="1:13" x14ac:dyDescent="0.25">
      <c r="A13" s="2">
        <v>7</v>
      </c>
      <c r="B13" s="9" t="s">
        <v>202</v>
      </c>
      <c r="C13" s="2">
        <v>15</v>
      </c>
      <c r="D13" s="2" t="s">
        <v>90</v>
      </c>
      <c r="E13" s="2">
        <v>22</v>
      </c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44</v>
      </c>
      <c r="G13" s="2">
        <v>12</v>
      </c>
      <c r="H13" s="2">
        <f>LOOKUP(G13,{0,1,2,3,4,5,6,7,8,9,10,11,12,13,14,15,16,17,18,19,20,21,22,23,24,25,26,27,28,29,30,31,32,33,34,35,36,37,38,39,40},{0,5,10,14,18,22,26,29,32,35,38,41,44,46,48,50,52,54,56,58,60,62,64,66,68,70,72,74,76,78,80,82,84,86,88,90,92,94,96,98,100})</f>
        <v>44</v>
      </c>
      <c r="I13" s="2">
        <v>15.34</v>
      </c>
      <c r="J13" s="2">
        <f>LOOKUP(I13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38</v>
      </c>
      <c r="K13" s="2">
        <f t="shared" si="0"/>
        <v>126</v>
      </c>
      <c r="L13" s="2">
        <v>7</v>
      </c>
      <c r="M13" s="2">
        <v>3</v>
      </c>
    </row>
    <row r="14" spans="1:13" x14ac:dyDescent="0.25">
      <c r="A14" s="2">
        <v>8</v>
      </c>
      <c r="B14" s="3" t="s">
        <v>51</v>
      </c>
      <c r="C14" s="4">
        <v>13</v>
      </c>
      <c r="D14" s="12" t="s">
        <v>35</v>
      </c>
      <c r="E14" s="2">
        <v>9</v>
      </c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G14" s="2">
        <v>11</v>
      </c>
      <c r="H14" s="2">
        <f>LOOKUP(G14,{0,1,2,3,4,5,6,7,8,9,10,11,12,13,14,15,16,17,18,19,20,21,22,23,24,25,26,27,28,29,30,31,32,33,34,35,36,37,38,39,40},{0,5,10,14,18,22,26,29,32,35,38,41,44,46,48,50,52,54,56,58,60,62,64,66,68,70,72,74,76,78,80,82,84,86,88,90,92,94,96,98,100})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14" s="5">
        <v>11.44</v>
      </c>
      <c r="J14" s="2">
        <f>LOOKUP(I14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63</v>
      </c>
      <c r="K14" s="2">
        <f t="shared" si="0"/>
        <v>122</v>
      </c>
      <c r="L14" s="2">
        <v>8</v>
      </c>
      <c r="M14" s="2">
        <v>3</v>
      </c>
    </row>
    <row r="15" spans="1:13" x14ac:dyDescent="0.25">
      <c r="A15" s="2">
        <v>9</v>
      </c>
      <c r="B15" s="6" t="s">
        <v>113</v>
      </c>
      <c r="C15" s="7">
        <v>15</v>
      </c>
      <c r="D15" s="2" t="s">
        <v>90</v>
      </c>
      <c r="E15" s="2">
        <v>0</v>
      </c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5" s="2">
        <v>12</v>
      </c>
      <c r="H15" s="2">
        <f>LOOKUP(G15,{0,1,2,3,4,5,6,7,8,9,10,11,12,13,14,15,16,17,18,19,20,21,22,23,24,25,26,27,28,29,30,31,32,33,34,35,36,37,38,39,40},{0,5,10,14,18,22,26,29,32,35,38,41,44,46,48,50,52,54,56,58,60,62,64,66,68,70,72,74,76,78,80,82,84,86,88,90,92,94,96,98,100})</f>
        <v>44</v>
      </c>
      <c r="I15" s="5">
        <v>10.18</v>
      </c>
      <c r="J15" s="2">
        <f>LOOKUP(I15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76</v>
      </c>
      <c r="K15" s="2">
        <f t="shared" si="0"/>
        <v>120</v>
      </c>
      <c r="L15" s="2">
        <v>9</v>
      </c>
      <c r="M15" s="2">
        <v>3</v>
      </c>
    </row>
    <row r="16" spans="1:13" x14ac:dyDescent="0.25">
      <c r="A16" s="2">
        <v>10</v>
      </c>
      <c r="B16" s="6" t="s">
        <v>83</v>
      </c>
      <c r="C16" s="7">
        <v>14</v>
      </c>
      <c r="D16" s="2" t="s">
        <v>74</v>
      </c>
      <c r="E16" s="2">
        <v>0</v>
      </c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16" s="2">
        <v>11</v>
      </c>
      <c r="H16" s="2">
        <f>LOOKUP(G16,{0,1,2,3,4,5,6,7,8,9,10,11,12,13,14,15,16,17,18,19,20,21,22,23,24,25,26,27,28,29,30,31,32,33,34,35,36,37,38,39,40},{0,5,10,14,18,22,26,29,32,35,38,41,44,46,48,50,52,54,56,58,60,62,64,66,68,70,72,74,76,78,80,82,84,86,88,90,92,94,96,98,100})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16" s="5">
        <v>10.02</v>
      </c>
      <c r="J16" s="2">
        <f>LOOKUP(I16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78</v>
      </c>
      <c r="K16" s="2">
        <f t="shared" si="0"/>
        <v>119</v>
      </c>
      <c r="L16" s="2">
        <v>10</v>
      </c>
      <c r="M16" s="2">
        <v>3</v>
      </c>
    </row>
    <row r="17" spans="1:13" x14ac:dyDescent="0.25">
      <c r="A17" s="2">
        <v>11</v>
      </c>
      <c r="B17" s="6" t="s">
        <v>129</v>
      </c>
      <c r="C17" s="7">
        <v>14</v>
      </c>
      <c r="D17" s="2" t="s">
        <v>117</v>
      </c>
      <c r="E17" s="2">
        <v>1</v>
      </c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G17" s="2">
        <v>18</v>
      </c>
      <c r="H17" s="2">
        <f>LOOKUP(G17,{0,1,2,3,4,5,6,7,8,9,10,11,12,13,14,15,16,17,18,19,20,21,22,23,24,25,26,27,28,29,30,31,32,33,34,35,36,37,38,39,40},{0,5,10,14,18,22,26,29,32,35,38,41,44,46,48,50,52,54,56,58,60,62,64,66,68,70,72,74,76,78,80,82,84,86,88,90,92,94,96,98,100})</f>
        <v>56</v>
      </c>
      <c r="I17" s="5">
        <v>11.58</v>
      </c>
      <c r="J17" s="2">
        <f>LOOKUP(I17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61</v>
      </c>
      <c r="K17" s="2">
        <f t="shared" si="0"/>
        <v>119</v>
      </c>
      <c r="L17" s="2">
        <v>11</v>
      </c>
      <c r="M17" s="2">
        <v>3</v>
      </c>
    </row>
    <row r="18" spans="1:13" x14ac:dyDescent="0.25">
      <c r="A18" s="2">
        <v>12</v>
      </c>
      <c r="B18" s="6" t="s">
        <v>172</v>
      </c>
      <c r="C18" s="7">
        <v>15</v>
      </c>
      <c r="D18" s="2" t="s">
        <v>74</v>
      </c>
      <c r="E18" s="2">
        <v>4</v>
      </c>
      <c r="F18" s="2">
        <f>LOOKUP(E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G18" s="2">
        <v>16</v>
      </c>
      <c r="H18" s="2">
        <f>LOOKUP(G18,{0,1,2,3,4,5,6,7,8,9,10,11,12,13,14,15,16,17,18,19,20,21,22,23,24,25,26,27,28,29,30,31,32,33,34,35,36,37,38,39,40},{0,5,10,14,18,22,26,29,32,35,38,41,44,46,48,50,52,54,56,58,60,62,64,66,68,70,72,74,76,78,80,82,84,86,88,90,92,94,96,98,100})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I18" s="5">
        <v>12.2</v>
      </c>
      <c r="J18" s="2">
        <f>LOOKUP(I18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58</v>
      </c>
      <c r="K18" s="2">
        <f t="shared" si="0"/>
        <v>118</v>
      </c>
      <c r="L18" s="2">
        <v>12</v>
      </c>
      <c r="M18" s="2">
        <v>3</v>
      </c>
    </row>
    <row r="19" spans="1:13" x14ac:dyDescent="0.25">
      <c r="A19" s="2">
        <v>13</v>
      </c>
      <c r="B19" s="6" t="s">
        <v>77</v>
      </c>
      <c r="C19" s="7">
        <v>13</v>
      </c>
      <c r="D19" s="2" t="s">
        <v>74</v>
      </c>
      <c r="E19" s="2">
        <v>1</v>
      </c>
      <c r="F19" s="2">
        <f>LOOKUP(E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G19" s="2">
        <v>11</v>
      </c>
      <c r="H19" s="2">
        <f>LOOKUP(G19,{0,1,2,3,4,5,6,7,8,9,10,11,12,13,14,15,16,17,18,19,20,21,22,23,24,25,26,27,28,29,30,31,32,33,34,35,36,37,38,39,40},{0,5,10,14,18,22,26,29,32,35,38,41,44,46,48,50,52,54,56,58,60,62,64,66,68,70,72,74,76,78,80,82,84,86,88,90,92,94,96,98,100})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19" s="5">
        <v>10.51</v>
      </c>
      <c r="J19" s="2">
        <f>LOOKUP(I19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70</v>
      </c>
      <c r="K19" s="2">
        <f t="shared" si="0"/>
        <v>113</v>
      </c>
      <c r="L19" s="2">
        <v>13</v>
      </c>
      <c r="M19" s="2">
        <v>3</v>
      </c>
    </row>
    <row r="20" spans="1:13" x14ac:dyDescent="0.25">
      <c r="A20" s="2">
        <v>14</v>
      </c>
      <c r="B20" s="6" t="s">
        <v>84</v>
      </c>
      <c r="C20" s="7">
        <v>14</v>
      </c>
      <c r="D20" s="2" t="s">
        <v>74</v>
      </c>
      <c r="E20" s="2">
        <v>2</v>
      </c>
      <c r="F20" s="2">
        <f>LOOKUP(E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</v>
      </c>
      <c r="G20" s="2">
        <v>10</v>
      </c>
      <c r="H20" s="2">
        <f>LOOKUP(G20,{0,1,2,3,4,5,6,7,8,9,10,11,12,13,14,15,16,17,18,19,20,21,22,23,24,25,26,27,28,29,30,31,32,33,34,35,36,37,38,39,40},{0,5,10,14,18,22,26,29,32,35,38,41,44,46,48,50,52,54,56,58,60,62,64,66,68,70,72,74,76,78,80,82,84,86,88,90,92,94,96,98,100})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20" s="5">
        <v>10.57</v>
      </c>
      <c r="J20" s="2">
        <f>LOOKUP(I20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69</v>
      </c>
      <c r="K20" s="2">
        <f t="shared" si="0"/>
        <v>111</v>
      </c>
      <c r="L20" s="2">
        <v>14</v>
      </c>
      <c r="M20" s="2">
        <v>3</v>
      </c>
    </row>
    <row r="21" spans="1:13" x14ac:dyDescent="0.25">
      <c r="A21" s="2">
        <v>15</v>
      </c>
      <c r="B21" s="6" t="s">
        <v>50</v>
      </c>
      <c r="C21" s="7">
        <v>13</v>
      </c>
      <c r="D21" s="2" t="s">
        <v>35</v>
      </c>
      <c r="E21" s="2">
        <v>0</v>
      </c>
      <c r="F21" s="2">
        <f>LOOKUP(E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1" s="2">
        <v>10</v>
      </c>
      <c r="H21" s="2">
        <f>LOOKUP(G21,{0,1,2,3,4,5,6,7,8,9,10,11,12,13,14,15,16,17,18,19,20,21,22,23,24,25,26,27,28,29,30,31,32,33,34,35,36,37,38,39,40},{0,5,10,14,18,22,26,29,32,35,38,41,44,46,48,50,52,54,56,58,60,62,64,66,68,70,72,74,76,78,80,82,84,86,88,90,92,94,96,98,100})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21" s="5">
        <v>10.41</v>
      </c>
      <c r="J21" s="2">
        <f>LOOKUP(I21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72</v>
      </c>
      <c r="K21" s="2">
        <f t="shared" si="0"/>
        <v>110</v>
      </c>
      <c r="L21" s="2">
        <v>15</v>
      </c>
      <c r="M21" s="2">
        <v>3</v>
      </c>
    </row>
    <row r="22" spans="1:13" x14ac:dyDescent="0.25">
      <c r="A22" s="2">
        <v>16</v>
      </c>
      <c r="B22" s="6" t="s">
        <v>133</v>
      </c>
      <c r="C22" s="7">
        <v>14</v>
      </c>
      <c r="D22" s="2" t="s">
        <v>117</v>
      </c>
      <c r="E22" s="2">
        <v>3</v>
      </c>
      <c r="F22" s="2">
        <f>LOOKUP(E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</v>
      </c>
      <c r="G22" s="2">
        <v>11</v>
      </c>
      <c r="H22" s="2">
        <f>LOOKUP(G22,{0,1,2,3,4,5,6,7,8,9,10,11,12,13,14,15,16,17,18,19,20,21,22,23,24,25,26,27,28,29,30,31,32,33,34,35,36,37,38,39,40},{0,5,10,14,18,22,26,29,32,35,38,41,44,46,48,50,52,54,56,58,60,62,64,66,68,70,72,74,76,78,80,82,84,86,88,90,92,94,96,98,100})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22" s="5">
        <v>11.44</v>
      </c>
      <c r="J22" s="2">
        <f>LOOKUP(I22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63</v>
      </c>
      <c r="K22" s="2">
        <f t="shared" si="0"/>
        <v>110</v>
      </c>
      <c r="L22" s="2">
        <v>16</v>
      </c>
      <c r="M22" s="2">
        <v>3</v>
      </c>
    </row>
    <row r="23" spans="1:13" x14ac:dyDescent="0.25">
      <c r="A23" s="2">
        <v>17</v>
      </c>
      <c r="B23" s="6" t="s">
        <v>180</v>
      </c>
      <c r="C23" s="7">
        <v>15</v>
      </c>
      <c r="D23" s="2" t="s">
        <v>178</v>
      </c>
      <c r="E23" s="2">
        <v>27</v>
      </c>
      <c r="F23" s="2">
        <f>LOOKUP(E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54</v>
      </c>
      <c r="G23" s="2">
        <v>15</v>
      </c>
      <c r="H23" s="2">
        <f>LOOKUP(G23,{0,1,2,3,4,5,6,7,8,9,10,11,12,13,14,15,16,17,18,19,20,21,22,23,24,25,26,27,28,29,30,31,32,33,34,35,36,37,38,39,40},{0,5,10,14,18,22,26,29,32,35,38,41,44,46,48,50,52,54,56,58,60,62,64,66,68,70,72,74,76,78,80,82,84,86,88,90,92,94,96,98,100})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I23" s="5"/>
      <c r="J23" s="2">
        <f>LOOKUP(I23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3" s="2">
        <f t="shared" si="0"/>
        <v>104</v>
      </c>
      <c r="L23" s="2">
        <v>17</v>
      </c>
      <c r="M23" s="2">
        <v>3</v>
      </c>
    </row>
    <row r="24" spans="1:13" x14ac:dyDescent="0.25">
      <c r="A24" s="2">
        <v>18</v>
      </c>
      <c r="B24" s="6" t="s">
        <v>67</v>
      </c>
      <c r="C24" s="7">
        <v>14</v>
      </c>
      <c r="D24" s="2" t="s">
        <v>59</v>
      </c>
      <c r="E24" s="2">
        <v>4</v>
      </c>
      <c r="F24" s="2">
        <f>LOOKUP(E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G24" s="2">
        <v>12</v>
      </c>
      <c r="H24" s="2">
        <f>LOOKUP(G24,{0,1,2,3,4,5,6,7,8,9,10,11,12,13,14,15,16,17,18,19,20,21,22,23,24,25,26,27,28,29,30,31,32,33,34,35,36,37,38,39,40},{0,5,10,14,18,22,26,29,32,35,38,41,44,46,48,50,52,54,56,58,60,62,64,66,68,70,72,74,76,78,80,82,84,86,88,90,92,94,96,98,100})</f>
        <v>44</v>
      </c>
      <c r="I24" s="5">
        <v>13.14</v>
      </c>
      <c r="J24" s="2">
        <f>LOOKUP(I24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51</v>
      </c>
      <c r="K24" s="2">
        <f t="shared" si="0"/>
        <v>103</v>
      </c>
      <c r="L24" s="2">
        <v>18</v>
      </c>
      <c r="M24" s="2">
        <v>3</v>
      </c>
    </row>
    <row r="25" spans="1:13" x14ac:dyDescent="0.25">
      <c r="A25" s="2">
        <v>19</v>
      </c>
      <c r="B25" s="6" t="s">
        <v>114</v>
      </c>
      <c r="C25" s="7">
        <v>15</v>
      </c>
      <c r="D25" s="2" t="s">
        <v>104</v>
      </c>
      <c r="E25" s="2">
        <v>7</v>
      </c>
      <c r="F25" s="2">
        <f>LOOKUP(E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G25" s="2">
        <v>12</v>
      </c>
      <c r="H25" s="2">
        <f>LOOKUP(G25,{0,1,2,3,4,5,6,7,8,9,10,11,12,13,14,15,16,17,18,19,20,21,22,23,24,25,26,27,28,29,30,31,32,33,34,35,36,37,38,39,40},{0,5,10,14,18,22,26,29,32,35,38,41,44,46,48,50,52,54,56,58,60,62,64,66,68,70,72,74,76,78,80,82,84,86,88,90,92,94,96,98,100})</f>
        <v>44</v>
      </c>
      <c r="I25" s="5">
        <v>14.24</v>
      </c>
      <c r="J25" s="2">
        <f>LOOKUP(I25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44</v>
      </c>
      <c r="K25" s="2">
        <f t="shared" si="0"/>
        <v>102</v>
      </c>
      <c r="L25" s="2">
        <v>19</v>
      </c>
      <c r="M25" s="2">
        <v>3</v>
      </c>
    </row>
    <row r="26" spans="1:13" x14ac:dyDescent="0.25">
      <c r="A26" s="2">
        <v>20</v>
      </c>
      <c r="B26" s="6" t="s">
        <v>39</v>
      </c>
      <c r="C26" s="7">
        <v>15</v>
      </c>
      <c r="D26" s="2" t="s">
        <v>35</v>
      </c>
      <c r="E26" s="2">
        <v>4</v>
      </c>
      <c r="F26" s="2">
        <f>LOOKUP(E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G26" s="2"/>
      <c r="H26" s="2">
        <f>LOOKUP(G26,{0,1,2,3,4,5,6,7,8,9,10,11,12,13,14,15,16,17,18,19,20,21,22,23,24,25,26,27,28,29,30,31,32,33,34,35,36,37,38,39,40},{0,5,10,14,18,22,26,29,32,35,38,41,44,46,48,50,52,54,56,58,60,62,64,66,68,70,72,74,76,78,80,82,84,86,88,90,92,94,96,98,100})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I26" s="5">
        <v>9.02</v>
      </c>
      <c r="J26" s="2">
        <f>LOOKUP(I26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88</v>
      </c>
      <c r="K26" s="2">
        <f t="shared" si="0"/>
        <v>96</v>
      </c>
      <c r="L26" s="2">
        <v>20</v>
      </c>
      <c r="M26" s="2">
        <v>3</v>
      </c>
    </row>
    <row r="27" spans="1:13" x14ac:dyDescent="0.25">
      <c r="A27" s="2">
        <v>21</v>
      </c>
      <c r="B27" s="6" t="s">
        <v>70</v>
      </c>
      <c r="C27" s="7">
        <v>15</v>
      </c>
      <c r="D27" s="2" t="s">
        <v>59</v>
      </c>
      <c r="E27" s="2">
        <v>20</v>
      </c>
      <c r="F27" s="2">
        <f>LOOKUP(E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40</v>
      </c>
      <c r="G27" s="2">
        <v>18</v>
      </c>
      <c r="H27" s="2">
        <f>LOOKUP(G27,{0,1,2,3,4,5,6,7,8,9,10,11,12,13,14,15,16,17,18,19,20,21,22,23,24,25,26,27,28,29,30,31,32,33,34,35,36,37,38,39,40},{0,5,10,14,18,22,26,29,32,35,38,41,44,46,48,50,52,54,56,58,60,62,64,66,68,70,72,74,76,78,80,82,84,86,88,90,92,94,96,98,100})</f>
        <v>56</v>
      </c>
      <c r="I27" s="19"/>
      <c r="J27" s="2">
        <f>LOOKUP(I27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7" s="2">
        <f t="shared" si="0"/>
        <v>96</v>
      </c>
      <c r="L27" s="2">
        <v>21</v>
      </c>
      <c r="M27" s="2">
        <v>3</v>
      </c>
    </row>
    <row r="28" spans="1:13" x14ac:dyDescent="0.25">
      <c r="A28" s="2">
        <v>22</v>
      </c>
      <c r="B28" s="9" t="s">
        <v>182</v>
      </c>
      <c r="C28" s="2">
        <v>14</v>
      </c>
      <c r="D28" s="2" t="s">
        <v>178</v>
      </c>
      <c r="E28" s="2">
        <v>21</v>
      </c>
      <c r="F28" s="2">
        <f>LOOKUP(E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42</v>
      </c>
      <c r="G28" s="2">
        <v>14</v>
      </c>
      <c r="H28" s="2">
        <f>LOOKUP(G28,{0,1,2,3,4,5,6,7,8,9,10,11,12,13,14,15,16,17,18,19,20,21,22,23,24,25,26,27,28,29,30,31,32,33,34,35,36,37,38,39,40},{0,5,10,14,18,22,26,29,32,35,38,41,44,46,48,50,52,54,56,58,60,62,64,66,68,70,72,74,76,78,80,82,84,86,88,90,92,94,96,98,100})</f>
        <v>48</v>
      </c>
      <c r="I28" s="20"/>
      <c r="J28" s="2">
        <f>LOOKUP(I28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28" s="2">
        <f t="shared" si="0"/>
        <v>90</v>
      </c>
      <c r="L28" s="2">
        <v>22</v>
      </c>
      <c r="M28" s="2">
        <v>3</v>
      </c>
    </row>
    <row r="29" spans="1:13" x14ac:dyDescent="0.25">
      <c r="A29" s="2">
        <v>23</v>
      </c>
      <c r="B29" s="9" t="s">
        <v>201</v>
      </c>
      <c r="C29" s="2">
        <v>13</v>
      </c>
      <c r="D29" s="2" t="s">
        <v>90</v>
      </c>
      <c r="E29" s="2">
        <v>0</v>
      </c>
      <c r="F29" s="2">
        <f>LOOKUP(E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29" s="2">
        <v>6</v>
      </c>
      <c r="H29" s="2">
        <f>LOOKUP(G29,{0,1,2,3,4,5,6,7,8,9,10,11,12,13,14,15,16,17,18,19,20,21,22,23,24,25,26,27,28,29,30,31,32,33,34,35,36,37,38,39,40},{0,5,10,14,18,22,26,29,32,35,38,41,44,46,48,50,52,54,56,58,60,62,64,66,68,70,72,74,76,78,80,82,84,86,88,90,92,94,96,98,100})</f>
        <v>26</v>
      </c>
      <c r="I29" s="2">
        <v>11.33</v>
      </c>
      <c r="J29" s="2">
        <f>LOOKUP(I29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64</v>
      </c>
      <c r="K29" s="2">
        <f t="shared" si="0"/>
        <v>90</v>
      </c>
      <c r="L29" s="2">
        <v>23</v>
      </c>
      <c r="M29" s="2">
        <v>3</v>
      </c>
    </row>
    <row r="30" spans="1:13" x14ac:dyDescent="0.25">
      <c r="A30" s="2">
        <v>24</v>
      </c>
      <c r="B30" s="6" t="s">
        <v>132</v>
      </c>
      <c r="C30" s="7">
        <v>14</v>
      </c>
      <c r="D30" s="2" t="s">
        <v>117</v>
      </c>
      <c r="E30" s="2">
        <v>17</v>
      </c>
      <c r="F30" s="2">
        <f>LOOKUP(E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34</v>
      </c>
      <c r="G30" s="2">
        <v>13</v>
      </c>
      <c r="H30" s="2">
        <f>LOOKUP(G30,{0,1,2,3,4,5,6,7,8,9,10,11,12,13,14,15,16,17,18,19,20,21,22,23,24,25,26,27,28,29,30,31,32,33,34,35,36,37,38,39,40},{0,5,10,14,18,22,26,29,32,35,38,41,44,46,48,50,52,54,56,58,60,62,64,66,68,70,72,74,76,78,80,82,84,86,88,90,92,94,96,98,100})</f>
        <v>46</v>
      </c>
      <c r="I30" s="19"/>
      <c r="J30" s="2">
        <f>LOOKUP(I30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0" s="2">
        <f t="shared" si="0"/>
        <v>80</v>
      </c>
      <c r="L30" s="2">
        <v>24</v>
      </c>
      <c r="M30" s="20"/>
    </row>
    <row r="31" spans="1:13" x14ac:dyDescent="0.25">
      <c r="A31" s="2">
        <v>25</v>
      </c>
      <c r="B31" s="6" t="s">
        <v>130</v>
      </c>
      <c r="C31" s="7">
        <v>14</v>
      </c>
      <c r="D31" s="2" t="s">
        <v>117</v>
      </c>
      <c r="E31" s="2">
        <v>0</v>
      </c>
      <c r="F31" s="2">
        <f>LOOKUP(E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31" s="2">
        <v>5</v>
      </c>
      <c r="H31" s="2">
        <f>LOOKUP(G31,{0,1,2,3,4,5,6,7,8,9,10,11,12,13,14,15,16,17,18,19,20,21,22,23,24,25,26,27,28,29,30,31,32,33,34,35,36,37,38,39,40},{0,5,10,14,18,22,26,29,32,35,38,41,44,46,48,50,52,54,56,58,60,62,64,66,68,70,72,74,76,78,80,82,84,86,88,90,92,94,96,98,100})</f>
        <v>22</v>
      </c>
      <c r="I31" s="5">
        <v>12.47</v>
      </c>
      <c r="J31" s="2">
        <f>LOOKUP(I31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55</v>
      </c>
      <c r="K31" s="2">
        <f t="shared" si="0"/>
        <v>77</v>
      </c>
      <c r="L31" s="2">
        <v>25</v>
      </c>
      <c r="M31" s="20"/>
    </row>
    <row r="32" spans="1:13" x14ac:dyDescent="0.25">
      <c r="A32" s="2">
        <v>26</v>
      </c>
      <c r="B32" s="6" t="s">
        <v>128</v>
      </c>
      <c r="C32" s="7">
        <v>15</v>
      </c>
      <c r="D32" s="2" t="s">
        <v>117</v>
      </c>
      <c r="E32" s="2">
        <v>15</v>
      </c>
      <c r="F32" s="2">
        <f>LOOKUP(E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G32" s="2">
        <v>11</v>
      </c>
      <c r="H32" s="2">
        <f>LOOKUP(G32,{0,1,2,3,4,5,6,7,8,9,10,11,12,13,14,15,16,17,18,19,20,21,22,23,24,25,26,27,28,29,30,31,32,33,34,35,36,37,38,39,40},{0,5,10,14,18,22,26,29,32,35,38,41,44,46,48,50,52,54,56,58,60,62,64,66,68,70,72,74,76,78,80,82,84,86,88,90,92,94,96,98,100})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32" s="5"/>
      <c r="J32" s="2">
        <f>LOOKUP(I32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2" s="2">
        <f t="shared" si="0"/>
        <v>71</v>
      </c>
      <c r="L32" s="2">
        <v>26</v>
      </c>
      <c r="M32" s="20"/>
    </row>
    <row r="33" spans="1:13" x14ac:dyDescent="0.25">
      <c r="A33" s="9">
        <v>27</v>
      </c>
      <c r="B33" s="9" t="s">
        <v>192</v>
      </c>
      <c r="C33" s="2">
        <v>14</v>
      </c>
      <c r="D33" s="2" t="s">
        <v>175</v>
      </c>
      <c r="E33" s="2">
        <v>0</v>
      </c>
      <c r="F33" s="2">
        <f>LOOKUP(E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33" s="2">
        <v>6</v>
      </c>
      <c r="H33" s="2">
        <f>LOOKUP(G33,{0,1,2,3,4,5,6,7,8,9,10,11,12,13,14,15,16,17,18,19,20,21,22,23,24,25,26,27,28,29,30,31,32,33,34,35,36,37,38,39,40},{0,5,10,14,18,22,26,29,32,35,38,41,44,46,48,50,52,54,56,58,60,62,64,66,68,70,72,74,76,78,80,82,84,86,88,90,92,94,96,98,100})</f>
        <v>26</v>
      </c>
      <c r="I33" s="2">
        <v>15.45</v>
      </c>
      <c r="J33" s="2">
        <f>LOOKUP(I33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37</v>
      </c>
      <c r="K33" s="2">
        <f t="shared" si="0"/>
        <v>63</v>
      </c>
      <c r="L33" s="2">
        <v>27</v>
      </c>
      <c r="M33" s="20"/>
    </row>
    <row r="34" spans="1:13" x14ac:dyDescent="0.25">
      <c r="A34" s="2">
        <v>28</v>
      </c>
      <c r="B34" s="6" t="s">
        <v>153</v>
      </c>
      <c r="C34" s="7">
        <v>14</v>
      </c>
      <c r="D34" s="2" t="s">
        <v>145</v>
      </c>
      <c r="E34" s="2">
        <v>1</v>
      </c>
      <c r="F34" s="2">
        <f>LOOKUP(E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G34" s="2">
        <v>10</v>
      </c>
      <c r="H34" s="2">
        <f>LOOKUP(G34,{0,1,2,3,4,5,6,7,8,9,10,11,12,13,14,15,16,17,18,19,20,21,22,23,24,25,26,27,28,29,30,31,32,33,34,35,36,37,38,39,40},{0,5,10,14,18,22,26,29,32,35,38,41,44,46,48,50,52,54,56,58,60,62,64,66,68,70,72,74,76,78,80,82,84,86,88,90,92,94,96,98,100})</f>
        <v>38</v>
      </c>
      <c r="I34" s="5">
        <v>19.37</v>
      </c>
      <c r="J34" s="2">
        <f>LOOKUP(I34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K34" s="2">
        <f t="shared" si="0"/>
        <v>62</v>
      </c>
      <c r="L34" s="2">
        <v>28</v>
      </c>
      <c r="M34" s="20"/>
    </row>
    <row r="35" spans="1:13" x14ac:dyDescent="0.25">
      <c r="A35" s="2">
        <v>29</v>
      </c>
      <c r="B35" s="6" t="s">
        <v>27</v>
      </c>
      <c r="C35" s="7">
        <v>15</v>
      </c>
      <c r="D35" s="2" t="s">
        <v>23</v>
      </c>
      <c r="E35" s="2">
        <v>4</v>
      </c>
      <c r="F35" s="2">
        <f>LOOKUP(E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G35" s="2">
        <v>16</v>
      </c>
      <c r="H35" s="2">
        <f>LOOKUP(G35,{0,1,2,3,4,5,6,7,8,9,10,11,12,13,14,15,16,17,18,19,20,21,22,23,24,25,26,27,28,29,30,31,32,33,34,35,36,37,38,39,40},{0,5,10,14,18,22,26,29,32,35,38,41,44,46,48,50,52,54,56,58,60,62,64,66,68,70,72,74,76,78,80,82,84,86,88,90,92,94,96,98,100})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I35" s="5"/>
      <c r="J35" s="2">
        <f>LOOKUP(I35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5" s="2">
        <f t="shared" si="0"/>
        <v>60</v>
      </c>
      <c r="L35" s="2">
        <v>29</v>
      </c>
      <c r="M35" s="20"/>
    </row>
    <row r="36" spans="1:13" x14ac:dyDescent="0.25">
      <c r="A36" s="2">
        <v>30</v>
      </c>
      <c r="B36" s="6" t="s">
        <v>26</v>
      </c>
      <c r="C36" s="7">
        <v>15</v>
      </c>
      <c r="D36" s="2" t="s">
        <v>23</v>
      </c>
      <c r="E36" s="2">
        <v>2</v>
      </c>
      <c r="F36" s="2">
        <f>LOOKUP(E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</v>
      </c>
      <c r="G36" s="2">
        <v>16</v>
      </c>
      <c r="H36" s="2">
        <f>LOOKUP(G36,{0,1,2,3,4,5,6,7,8,9,10,11,12,13,14,15,16,17,18,19,20,21,22,23,24,25,26,27,28,29,30,31,32,33,34,35,36,37,38,39,40},{0,5,10,14,18,22,26,29,32,35,38,41,44,46,48,50,52,54,56,58,60,62,64,66,68,70,72,74,76,78,80,82,84,86,88,90,92,94,96,98,100})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I36" s="5"/>
      <c r="J36" s="2">
        <f>LOOKUP(I36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6" s="2">
        <f t="shared" si="0"/>
        <v>56</v>
      </c>
      <c r="L36" s="2">
        <v>30</v>
      </c>
      <c r="M36" s="20"/>
    </row>
    <row r="37" spans="1:13" x14ac:dyDescent="0.25">
      <c r="A37" s="2">
        <v>31</v>
      </c>
      <c r="B37" s="6" t="s">
        <v>66</v>
      </c>
      <c r="C37" s="7">
        <v>14</v>
      </c>
      <c r="D37" s="2" t="s">
        <v>59</v>
      </c>
      <c r="E37" s="2">
        <v>3</v>
      </c>
      <c r="F37" s="2">
        <f>LOOKUP(E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</v>
      </c>
      <c r="G37" s="2">
        <v>14</v>
      </c>
      <c r="H37" s="2">
        <f>LOOKUP(G37,{0,1,2,3,4,5,6,7,8,9,10,11,12,13,14,15,16,17,18,19,20,21,22,23,24,25,26,27,28,29,30,31,32,33,34,35,36,37,38,39,40},{0,5,10,14,18,22,26,29,32,35,38,41,44,46,48,50,52,54,56,58,60,62,64,66,68,70,72,74,76,78,80,82,84,86,88,90,92,94,96,98,100})</f>
        <v>48</v>
      </c>
      <c r="I37" s="5"/>
      <c r="J37" s="2">
        <f>LOOKUP(I37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7" s="2">
        <f t="shared" si="0"/>
        <v>54</v>
      </c>
      <c r="L37" s="2">
        <v>31</v>
      </c>
      <c r="M37" s="20"/>
    </row>
    <row r="38" spans="1:13" x14ac:dyDescent="0.25">
      <c r="A38" s="2">
        <v>32</v>
      </c>
      <c r="B38" s="3" t="s">
        <v>21</v>
      </c>
      <c r="C38" s="4">
        <v>14</v>
      </c>
      <c r="D38" s="12" t="s">
        <v>23</v>
      </c>
      <c r="E38" s="2">
        <v>7</v>
      </c>
      <c r="F38" s="2">
        <f>LOOKUP(E38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G38" s="2">
        <v>2</v>
      </c>
      <c r="H38" s="2">
        <f>LOOKUP(G38,{0,1,2,3,4,5,6,7,8,9,10,11,12,13,14,15,16,17,18,19,20,21,22,23,24,25,26,27,28,29,30,31,32,33,34,35,36,37,38,39,40},{0,5,10,14,18,22,26,29,32,35,38,41,44,46,48,50,52,54,56,58,60,62,64,66,68,70,72,74,76,78,80,82,84,86,88,90,92,94,96,98,100})</f>
        <v>10</v>
      </c>
      <c r="I38" s="5">
        <v>17.440000000000001</v>
      </c>
      <c r="J38" s="2">
        <f>LOOKUP(I38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28</v>
      </c>
      <c r="K38" s="2">
        <f t="shared" si="0"/>
        <v>52</v>
      </c>
      <c r="L38" s="2">
        <v>32</v>
      </c>
      <c r="M38" s="20"/>
    </row>
    <row r="39" spans="1:13" x14ac:dyDescent="0.25">
      <c r="A39" s="2">
        <v>33</v>
      </c>
      <c r="B39" s="6" t="s">
        <v>179</v>
      </c>
      <c r="C39" s="7">
        <v>15</v>
      </c>
      <c r="D39" s="2" t="s">
        <v>178</v>
      </c>
      <c r="E39" s="2">
        <v>0</v>
      </c>
      <c r="F39" s="2">
        <f>LOOKUP(E39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39" s="2">
        <v>14</v>
      </c>
      <c r="H39" s="2">
        <f>LOOKUP(G39,{0,1,2,3,4,5,6,7,8,9,10,11,12,13,14,15,16,17,18,19,20,21,22,23,24,25,26,27,28,29,30,31,32,33,34,35,36,37,38,39,40},{0,5,10,14,18,22,26,29,32,35,38,41,44,46,48,50,52,54,56,58,60,62,64,66,68,70,72,74,76,78,80,82,84,86,88,90,92,94,96,98,100})</f>
        <v>48</v>
      </c>
      <c r="I39" s="5"/>
      <c r="J39" s="2">
        <f>LOOKUP(I39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39" s="2">
        <f t="shared" si="0"/>
        <v>48</v>
      </c>
      <c r="L39" s="2">
        <v>33</v>
      </c>
      <c r="M39" s="20"/>
    </row>
    <row r="40" spans="1:13" x14ac:dyDescent="0.25">
      <c r="A40" s="2">
        <v>34</v>
      </c>
      <c r="B40" s="6" t="s">
        <v>22</v>
      </c>
      <c r="C40" s="7">
        <v>13</v>
      </c>
      <c r="D40" s="2" t="s">
        <v>23</v>
      </c>
      <c r="E40" s="2">
        <v>0</v>
      </c>
      <c r="F40" s="2">
        <f>LOOKUP(E40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40" s="2">
        <v>4</v>
      </c>
      <c r="H40" s="2">
        <f>LOOKUP(G40,{0,1,2,3,4,5,6,7,8,9,10,11,12,13,14,15,16,17,18,19,20,21,22,23,24,25,26,27,28,29,30,31,32,33,34,35,36,37,38,39,40},{0,5,10,14,18,22,26,29,32,35,38,41,44,46,48,50,52,54,56,58,60,62,64,66,68,70,72,74,76,78,80,82,84,86,88,90,92,94,96,98,100})</f>
        <v>18</v>
      </c>
      <c r="I40" s="5">
        <v>17.579999999999998</v>
      </c>
      <c r="J40" s="2">
        <f>LOOKUP(I40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K40" s="2">
        <f t="shared" si="0"/>
        <v>45</v>
      </c>
      <c r="L40" s="2">
        <v>34</v>
      </c>
      <c r="M40" s="20"/>
    </row>
    <row r="41" spans="1:13" x14ac:dyDescent="0.25">
      <c r="A41" s="2">
        <v>35</v>
      </c>
      <c r="B41" s="9" t="s">
        <v>193</v>
      </c>
      <c r="C41" s="2">
        <v>14</v>
      </c>
      <c r="D41" s="2" t="s">
        <v>175</v>
      </c>
      <c r="E41" s="2">
        <v>1</v>
      </c>
      <c r="F41" s="2">
        <f>LOOKUP(E41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</v>
      </c>
      <c r="G41" s="2">
        <v>11</v>
      </c>
      <c r="H41" s="2">
        <f>LOOKUP(G41,{0,1,2,3,4,5,6,7,8,9,10,11,12,13,14,15,16,17,18,19,20,21,22,23,24,25,26,27,28,29,30,31,32,33,34,35,36,37,38,39,40},{0,5,10,14,18,22,26,29,32,35,38,41,44,46,48,50,52,54,56,58,60,62,64,66,68,70,72,74,76,78,80,82,84,86,88,90,92,94,96,98,100})</f>
        <v>41</v>
      </c>
      <c r="I41" s="2"/>
      <c r="J41" s="2">
        <f>LOOKUP(I41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41" s="2">
        <f t="shared" si="0"/>
        <v>43</v>
      </c>
      <c r="L41" s="2">
        <v>35</v>
      </c>
      <c r="M41" s="20"/>
    </row>
    <row r="42" spans="1:13" x14ac:dyDescent="0.25">
      <c r="A42" s="2">
        <v>36</v>
      </c>
      <c r="B42" s="9" t="s">
        <v>196</v>
      </c>
      <c r="C42" s="2">
        <v>13</v>
      </c>
      <c r="D42" s="2" t="s">
        <v>175</v>
      </c>
      <c r="E42" s="2">
        <v>4</v>
      </c>
      <c r="F42" s="2">
        <f>LOOKUP(E42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G42" s="2"/>
      <c r="H42" s="2">
        <f>LOOKUP(G42,{0,1,2,3,4,5,6,7,8,9,10,11,12,13,14,15,16,17,18,19,20,21,22,23,24,25,26,27,28,29,30,31,32,33,34,35,36,37,38,39,40},{0,5,10,14,18,22,26,29,32,35,38,41,44,46,48,50,52,54,56,58,60,62,64,66,68,70,72,74,76,78,80,82,84,86,88,90,92,94,96,98,100})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I42" s="2">
        <v>17.23</v>
      </c>
      <c r="J42" s="2">
        <f>LOOKUP(I42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29</v>
      </c>
      <c r="K42" s="2">
        <f t="shared" si="0"/>
        <v>37</v>
      </c>
      <c r="L42" s="2">
        <v>36</v>
      </c>
      <c r="M42" s="20"/>
    </row>
    <row r="43" spans="1:13" x14ac:dyDescent="0.25">
      <c r="A43" s="2">
        <v>36</v>
      </c>
      <c r="B43" s="6" t="s">
        <v>156</v>
      </c>
      <c r="C43" s="7">
        <v>14</v>
      </c>
      <c r="D43" s="2" t="s">
        <v>145</v>
      </c>
      <c r="E43" s="2">
        <v>0</v>
      </c>
      <c r="F43" s="2">
        <f>LOOKUP(E43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43" s="2">
        <v>8</v>
      </c>
      <c r="H43" s="2">
        <f>LOOKUP(G43,{0,1,2,3,4,5,6,7,8,9,10,11,12,13,14,15,16,17,18,19,20,21,22,23,24,25,26,27,28,29,30,31,32,33,34,35,36,37,38,39,40},{0,5,10,14,18,22,26,29,32,35,38,41,44,46,48,50,52,54,56,58,60,62,64,66,68,70,72,74,76,78,80,82,84,86,88,90,92,94,96,98,100})</f>
        <v>32</v>
      </c>
      <c r="I43" s="5"/>
      <c r="J43" s="2">
        <f>LOOKUP(I43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43" s="2">
        <f t="shared" si="0"/>
        <v>32</v>
      </c>
      <c r="L43" s="2">
        <v>37</v>
      </c>
      <c r="M43" s="20"/>
    </row>
    <row r="44" spans="1:13" x14ac:dyDescent="0.25">
      <c r="A44" s="2">
        <v>37</v>
      </c>
      <c r="B44" s="9" t="s">
        <v>181</v>
      </c>
      <c r="C44" s="2">
        <v>13</v>
      </c>
      <c r="D44" s="2" t="s">
        <v>178</v>
      </c>
      <c r="E44" s="2">
        <v>7</v>
      </c>
      <c r="F44" s="2">
        <f>LOOKUP(E44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G44" s="2"/>
      <c r="H44" s="2">
        <f>LOOKUP(G44,{0,1,2,3,4,5,6,7,8,9,10,11,12,13,14,15,16,17,18,19,20,21,22,23,24,25,26,27,28,29,30,31,32,33,34,35,36,37,38,39,40},{0,5,10,14,18,22,26,29,32,35,38,41,44,46,48,50,52,54,56,58,60,62,64,66,68,70,72,74,76,78,80,82,84,86,88,90,92,94,96,98,100})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I44" s="2"/>
      <c r="J44" s="2">
        <f>LOOKUP(I44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44" s="2">
        <f t="shared" si="0"/>
        <v>14</v>
      </c>
      <c r="L44" s="2">
        <v>38</v>
      </c>
      <c r="M44" s="20"/>
    </row>
    <row r="45" spans="1:13" x14ac:dyDescent="0.25">
      <c r="A45" s="2">
        <v>38</v>
      </c>
      <c r="B45" s="9" t="s">
        <v>185</v>
      </c>
      <c r="C45" s="2">
        <v>13</v>
      </c>
      <c r="D45" s="2" t="s">
        <v>178</v>
      </c>
      <c r="E45" s="2">
        <v>0</v>
      </c>
      <c r="F45" s="2">
        <f>LOOKUP(E45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G45" s="2">
        <v>1</v>
      </c>
      <c r="H45" s="2">
        <f>LOOKUP(G45,{0,1,2,3,4,5,6,7,8,9,10,11,12,13,14,15,16,17,18,19,20,21,22,23,24,25,26,27,28,29,30,31,32,33,34,35,36,37,38,39,40},{0,5,10,14,18,22,26,29,32,35,38,41,44,46,48,50,52,54,56,58,60,62,64,66,68,70,72,74,76,78,80,82,84,86,88,90,92,94,96,98,100})</f>
        <v>5</v>
      </c>
      <c r="I45" s="9"/>
      <c r="J45" s="2">
        <f>LOOKUP(I45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45" s="2">
        <f t="shared" si="0"/>
        <v>5</v>
      </c>
      <c r="L45" s="2">
        <v>39</v>
      </c>
      <c r="M45" s="20"/>
    </row>
    <row r="46" spans="1:13" x14ac:dyDescent="0.25">
      <c r="D46" s="11"/>
    </row>
  </sheetData>
  <autoFilter ref="K4:K28"/>
  <sortState ref="A4:L42">
    <sortCondition descending="1" ref="K4:K42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E4" sqref="E4:E17"/>
    </sheetView>
  </sheetViews>
  <sheetFormatPr defaultRowHeight="15" x14ac:dyDescent="0.25"/>
  <cols>
    <col min="1" max="1" width="4.140625" customWidth="1"/>
    <col min="2" max="2" width="24.7109375" customWidth="1"/>
    <col min="4" max="4" width="8.7109375" customWidth="1"/>
    <col min="12" max="12" width="6.42578125" customWidth="1"/>
    <col min="13" max="13" width="11.42578125" customWidth="1"/>
  </cols>
  <sheetData>
    <row r="2" spans="1:13" x14ac:dyDescent="0.25">
      <c r="D2" t="s">
        <v>216</v>
      </c>
    </row>
    <row r="4" spans="1:13" ht="15" customHeight="1" x14ac:dyDescent="0.25">
      <c r="A4" s="31" t="s">
        <v>15</v>
      </c>
      <c r="B4" s="31" t="s">
        <v>1</v>
      </c>
      <c r="C4" s="31" t="s">
        <v>14</v>
      </c>
      <c r="D4" s="31" t="s">
        <v>2</v>
      </c>
      <c r="E4" s="31" t="s">
        <v>3</v>
      </c>
      <c r="F4" s="31"/>
      <c r="G4" s="31"/>
      <c r="H4" s="31"/>
      <c r="I4" s="31"/>
      <c r="J4" s="31"/>
      <c r="K4" s="31" t="s">
        <v>4</v>
      </c>
      <c r="L4" s="31" t="s">
        <v>0</v>
      </c>
      <c r="M4" s="28" t="s">
        <v>269</v>
      </c>
    </row>
    <row r="5" spans="1:13" x14ac:dyDescent="0.25">
      <c r="A5" s="31"/>
      <c r="B5" s="31"/>
      <c r="C5" s="31"/>
      <c r="D5" s="31"/>
      <c r="E5" s="31" t="s">
        <v>5</v>
      </c>
      <c r="F5" s="31"/>
      <c r="G5" s="31" t="s">
        <v>6</v>
      </c>
      <c r="H5" s="31"/>
      <c r="I5" s="31" t="s">
        <v>11</v>
      </c>
      <c r="J5" s="31"/>
      <c r="K5" s="31"/>
      <c r="L5" s="31"/>
      <c r="M5" s="29"/>
    </row>
    <row r="6" spans="1:13" x14ac:dyDescent="0.25">
      <c r="A6" s="31"/>
      <c r="B6" s="31"/>
      <c r="C6" s="31"/>
      <c r="D6" s="31"/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31"/>
      <c r="L6" s="31"/>
      <c r="M6" s="30"/>
    </row>
    <row r="7" spans="1:13" x14ac:dyDescent="0.25">
      <c r="A7" s="2">
        <v>1</v>
      </c>
      <c r="B7" s="3" t="s">
        <v>30</v>
      </c>
      <c r="C7" s="4">
        <v>16</v>
      </c>
      <c r="D7" s="8" t="s">
        <v>23</v>
      </c>
      <c r="E7" s="2">
        <v>9</v>
      </c>
      <c r="F7" s="2">
        <f>LOOKUP(E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18</v>
      </c>
      <c r="G7" s="2">
        <v>20</v>
      </c>
      <c r="H7" s="2">
        <f>LOOKUP(G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50</v>
      </c>
      <c r="I7" s="5">
        <v>10.37</v>
      </c>
      <c r="J7" s="2">
        <f>LOOKUP(I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84</v>
      </c>
      <c r="K7" s="2">
        <f t="shared" ref="K7:K17" si="0">SUM(F7,H7,J7)</f>
        <v>152</v>
      </c>
      <c r="L7" s="2">
        <v>1</v>
      </c>
      <c r="M7" s="2">
        <v>2</v>
      </c>
    </row>
    <row r="8" spans="1:13" x14ac:dyDescent="0.25">
      <c r="A8" s="2">
        <v>2</v>
      </c>
      <c r="B8" s="3" t="s">
        <v>171</v>
      </c>
      <c r="C8" s="4">
        <v>17</v>
      </c>
      <c r="D8" s="8" t="s">
        <v>90</v>
      </c>
      <c r="E8" s="2">
        <v>14</v>
      </c>
      <c r="F8" s="2">
        <f>LOOKUP(E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28</v>
      </c>
      <c r="G8" s="2">
        <v>32</v>
      </c>
      <c r="H8" s="2">
        <f>LOOKUP(G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62</v>
      </c>
      <c r="I8" s="5">
        <v>19.170000000000002</v>
      </c>
      <c r="J8" s="2">
        <f>LOOKUP(I8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K8" s="2">
        <f t="shared" si="0"/>
        <v>123</v>
      </c>
      <c r="L8" s="2">
        <v>2</v>
      </c>
      <c r="M8" s="2">
        <v>3</v>
      </c>
    </row>
    <row r="9" spans="1:13" x14ac:dyDescent="0.25">
      <c r="A9" s="2">
        <v>3</v>
      </c>
      <c r="B9" s="3" t="s">
        <v>169</v>
      </c>
      <c r="C9" s="4">
        <v>17</v>
      </c>
      <c r="D9" s="8" t="s">
        <v>90</v>
      </c>
      <c r="E9" s="2">
        <v>13</v>
      </c>
      <c r="F9" s="2">
        <f>LOOKUP(E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26</v>
      </c>
      <c r="G9" s="2">
        <v>22</v>
      </c>
      <c r="H9" s="2">
        <f>LOOKUP(G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52</v>
      </c>
      <c r="I9" s="5">
        <v>19.25</v>
      </c>
      <c r="J9" s="2">
        <f>LOOKUP(I9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K9" s="2">
        <f t="shared" si="0"/>
        <v>111</v>
      </c>
      <c r="L9" s="2">
        <v>3</v>
      </c>
      <c r="M9" s="2">
        <v>3</v>
      </c>
    </row>
    <row r="10" spans="1:13" x14ac:dyDescent="0.25">
      <c r="A10" s="2">
        <v>4</v>
      </c>
      <c r="B10" s="3" t="s">
        <v>68</v>
      </c>
      <c r="C10" s="4">
        <v>17</v>
      </c>
      <c r="D10" s="8" t="s">
        <v>59</v>
      </c>
      <c r="E10" s="2">
        <v>14</v>
      </c>
      <c r="F10" s="2">
        <f>LOOKUP(E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28</v>
      </c>
      <c r="G10" s="2">
        <v>22</v>
      </c>
      <c r="H10" s="2">
        <f>LOOKUP(G10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52</v>
      </c>
      <c r="I10" s="5">
        <v>22.3</v>
      </c>
      <c r="J10" s="2">
        <f>LOOKUP(I10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K10" s="2">
        <f t="shared" si="0"/>
        <v>102</v>
      </c>
      <c r="L10" s="2">
        <v>4</v>
      </c>
      <c r="M10" s="2">
        <v>3</v>
      </c>
    </row>
    <row r="11" spans="1:13" x14ac:dyDescent="0.25">
      <c r="A11" s="2">
        <v>5</v>
      </c>
      <c r="B11" s="3" t="s">
        <v>118</v>
      </c>
      <c r="C11" s="4">
        <v>16</v>
      </c>
      <c r="D11" s="8" t="s">
        <v>117</v>
      </c>
      <c r="E11" s="2">
        <v>0</v>
      </c>
      <c r="F11" s="2">
        <f>LOOKUP(E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1" s="2">
        <v>22</v>
      </c>
      <c r="H11" s="2">
        <f>LOOKUP(G11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52</v>
      </c>
      <c r="I11" s="5">
        <v>17.100000000000001</v>
      </c>
      <c r="J11" s="2">
        <f>LOOKUP(I11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42</v>
      </c>
      <c r="K11" s="2">
        <f t="shared" si="0"/>
        <v>94</v>
      </c>
      <c r="L11" s="2">
        <v>5</v>
      </c>
      <c r="M11" s="2">
        <v>3</v>
      </c>
    </row>
    <row r="12" spans="1:13" x14ac:dyDescent="0.25">
      <c r="A12" s="2">
        <v>6</v>
      </c>
      <c r="B12" s="3" t="s">
        <v>29</v>
      </c>
      <c r="C12" s="4">
        <v>16</v>
      </c>
      <c r="D12" s="8" t="s">
        <v>23</v>
      </c>
      <c r="E12" s="2">
        <v>11</v>
      </c>
      <c r="F12" s="2">
        <f>LOOKUP(E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22</v>
      </c>
      <c r="G12" s="2">
        <v>15</v>
      </c>
      <c r="H12" s="2">
        <f>LOOKUP(G12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44</v>
      </c>
      <c r="I12" s="5"/>
      <c r="J12" s="2">
        <f>LOOKUP(I12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2" s="2">
        <f t="shared" si="0"/>
        <v>66</v>
      </c>
      <c r="L12" s="2">
        <v>6</v>
      </c>
      <c r="M12" s="2"/>
    </row>
    <row r="13" spans="1:13" x14ac:dyDescent="0.25">
      <c r="A13" s="2">
        <v>7</v>
      </c>
      <c r="B13" s="3" t="s">
        <v>86</v>
      </c>
      <c r="C13" s="4">
        <v>17</v>
      </c>
      <c r="D13" s="8" t="s">
        <v>74</v>
      </c>
      <c r="E13" s="2">
        <v>4</v>
      </c>
      <c r="F13" s="2">
        <f>LOOKUP(E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8</v>
      </c>
      <c r="G13" s="2">
        <v>21</v>
      </c>
      <c r="H13" s="2">
        <f>LOOKUP(G13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51</v>
      </c>
      <c r="I13" s="5"/>
      <c r="J13" s="2">
        <f>LOOKUP(I13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3" s="2">
        <f t="shared" si="0"/>
        <v>59</v>
      </c>
      <c r="L13" s="2">
        <v>7</v>
      </c>
      <c r="M13" s="2"/>
    </row>
    <row r="14" spans="1:13" x14ac:dyDescent="0.25">
      <c r="A14" s="2">
        <v>8</v>
      </c>
      <c r="B14" s="3" t="s">
        <v>127</v>
      </c>
      <c r="C14" s="4">
        <v>17</v>
      </c>
      <c r="D14" s="8" t="s">
        <v>104</v>
      </c>
      <c r="E14" s="2">
        <v>13</v>
      </c>
      <c r="F14" s="2">
        <f>LOOKUP(E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26</v>
      </c>
      <c r="G14" s="2">
        <v>2</v>
      </c>
      <c r="H14" s="2">
        <f>LOOKUP(G14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9</v>
      </c>
      <c r="I14" s="5">
        <v>23.2</v>
      </c>
      <c r="J14" s="2">
        <f>LOOKUP(I14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20</v>
      </c>
      <c r="K14" s="2">
        <f t="shared" si="0"/>
        <v>55</v>
      </c>
      <c r="L14" s="2">
        <v>8</v>
      </c>
      <c r="M14" s="2"/>
    </row>
    <row r="15" spans="1:13" x14ac:dyDescent="0.25">
      <c r="A15" s="2">
        <v>9</v>
      </c>
      <c r="B15" s="3" t="s">
        <v>170</v>
      </c>
      <c r="C15" s="4">
        <v>16</v>
      </c>
      <c r="D15" s="8" t="s">
        <v>90</v>
      </c>
      <c r="E15" s="2">
        <v>6</v>
      </c>
      <c r="F15" s="2">
        <f>LOOKUP(E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G15" s="2">
        <v>5</v>
      </c>
      <c r="H15" s="2">
        <f>LOOKUP(G15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21</v>
      </c>
      <c r="I15" s="5">
        <v>25.32</v>
      </c>
      <c r="J15" s="2">
        <f>LOOKUP(I15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15</v>
      </c>
      <c r="K15" s="2">
        <f t="shared" si="0"/>
        <v>48</v>
      </c>
      <c r="L15" s="2">
        <v>9</v>
      </c>
      <c r="M15" s="2"/>
    </row>
    <row r="16" spans="1:13" x14ac:dyDescent="0.25">
      <c r="A16" s="2">
        <v>10</v>
      </c>
      <c r="B16" s="3" t="s">
        <v>155</v>
      </c>
      <c r="C16" s="4">
        <v>17</v>
      </c>
      <c r="D16" s="8" t="s">
        <v>145</v>
      </c>
      <c r="E16" s="2">
        <v>0</v>
      </c>
      <c r="F16" s="2">
        <f>LOOKUP(E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6" s="2">
        <v>13</v>
      </c>
      <c r="H16" s="2">
        <f>LOOKUP(G16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40</v>
      </c>
      <c r="I16" s="5"/>
      <c r="J16" s="2">
        <f>LOOKUP(I16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6" s="2">
        <f t="shared" si="0"/>
        <v>40</v>
      </c>
      <c r="L16" s="2">
        <v>10</v>
      </c>
      <c r="M16" s="2"/>
    </row>
    <row r="17" spans="1:13" x14ac:dyDescent="0.25">
      <c r="A17" s="2">
        <v>11</v>
      </c>
      <c r="B17" s="3" t="s">
        <v>126</v>
      </c>
      <c r="C17" s="4">
        <v>17</v>
      </c>
      <c r="D17" s="8" t="s">
        <v>104</v>
      </c>
      <c r="E17" s="2">
        <v>0</v>
      </c>
      <c r="F17" s="2">
        <f>LOOKUP(E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G17" s="2">
        <v>9</v>
      </c>
      <c r="H17" s="2">
        <f>LOOKUP(G17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32</v>
      </c>
      <c r="I17" s="5"/>
      <c r="J17" s="2">
        <f>LOOKUP(I17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K17" s="2">
        <f t="shared" si="0"/>
        <v>32</v>
      </c>
      <c r="L17" s="2">
        <v>11</v>
      </c>
      <c r="M17" s="2"/>
    </row>
  </sheetData>
  <autoFilter ref="K4:K17"/>
  <sortState ref="A4:L14">
    <sortCondition descending="1" ref="K4:K14"/>
  </sortState>
  <mergeCells count="11">
    <mergeCell ref="A4:A6"/>
    <mergeCell ref="B4:B6"/>
    <mergeCell ref="C4:C6"/>
    <mergeCell ref="D4:D6"/>
    <mergeCell ref="M4:M6"/>
    <mergeCell ref="K4:K6"/>
    <mergeCell ref="L4:L6"/>
    <mergeCell ref="E5:F5"/>
    <mergeCell ref="G5:H5"/>
    <mergeCell ref="I5:J5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девочки6-8л.</vt:lpstr>
      <vt:lpstr>мальчики 6-8л.</vt:lpstr>
      <vt:lpstr>девочки 9-10л.</vt:lpstr>
      <vt:lpstr>мальчики 9-10л.</vt:lpstr>
      <vt:lpstr>девочки 11-12 л.</vt:lpstr>
      <vt:lpstr>мальчики 11-12л.</vt:lpstr>
      <vt:lpstr>девушки 13-15л.</vt:lpstr>
      <vt:lpstr>юноши 13-15л.</vt:lpstr>
      <vt:lpstr>девушки 16-17л.</vt:lpstr>
      <vt:lpstr>юноши 16-17л.</vt:lpstr>
      <vt:lpstr>жненщины 18-и ст.</vt:lpstr>
      <vt:lpstr>мужчины 18 и ст.</vt:lpstr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1</cp:lastModifiedBy>
  <cp:lastPrinted>2017-04-06T09:47:31Z</cp:lastPrinted>
  <dcterms:created xsi:type="dcterms:W3CDTF">2014-03-04T03:35:35Z</dcterms:created>
  <dcterms:modified xsi:type="dcterms:W3CDTF">2017-04-06T09:47:47Z</dcterms:modified>
</cp:coreProperties>
</file>